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<sst xmlns="http://schemas.openxmlformats.org/spreadsheetml/2006/main" count="617" uniqueCount="249">
  <si>
    <t>Dział</t>
  </si>
  <si>
    <t>Rozdział</t>
  </si>
  <si>
    <t>Paragraf</t>
  </si>
  <si>
    <t>Treść</t>
  </si>
  <si>
    <t>Przed zmianą</t>
  </si>
  <si>
    <t>Zmiana</t>
  </si>
  <si>
    <t>Po zmianie</t>
  </si>
  <si>
    <t>758</t>
  </si>
  <si>
    <t>Różne rozliczenia</t>
  </si>
  <si>
    <t>1 053 113,00</t>
  </si>
  <si>
    <t>- 238 320,00</t>
  </si>
  <si>
    <t>814 793,00</t>
  </si>
  <si>
    <t>75818</t>
  </si>
  <si>
    <t>Rezerwy ogólne i celowe</t>
  </si>
  <si>
    <t>4810</t>
  </si>
  <si>
    <t>Rezerwy</t>
  </si>
  <si>
    <t>801</t>
  </si>
  <si>
    <t>Oświata i wychowanie</t>
  </si>
  <si>
    <t>48 085 437,00</t>
  </si>
  <si>
    <t>232 660,00</t>
  </si>
  <si>
    <t>48 318 097,00</t>
  </si>
  <si>
    <t>80102</t>
  </si>
  <si>
    <t>Szkoły podstawowe specjalne</t>
  </si>
  <si>
    <t>2 390 178,00</t>
  </si>
  <si>
    <t>120 000,00</t>
  </si>
  <si>
    <t>2 510 178,00</t>
  </si>
  <si>
    <t>4010</t>
  </si>
  <si>
    <t>Wynagrodzenia osobowe pracowników</t>
  </si>
  <si>
    <t>1 580 153,00</t>
  </si>
  <si>
    <t>115 000,00</t>
  </si>
  <si>
    <t>1 695 153,00</t>
  </si>
  <si>
    <t>4210</t>
  </si>
  <si>
    <t>Zakup materiałów i wyposażenia</t>
  </si>
  <si>
    <t>20 431,00</t>
  </si>
  <si>
    <t>5 000,00</t>
  </si>
  <si>
    <t>25 431,00</t>
  </si>
  <si>
    <t>80111</t>
  </si>
  <si>
    <t>Gimnazja specjalne</t>
  </si>
  <si>
    <t>1 725 630,00</t>
  </si>
  <si>
    <t>30 000,00</t>
  </si>
  <si>
    <t>1 755 630,00</t>
  </si>
  <si>
    <t>1 194 363,00</t>
  </si>
  <si>
    <t>1 224 363,00</t>
  </si>
  <si>
    <t>80130</t>
  </si>
  <si>
    <t>Szkoły zawodowe</t>
  </si>
  <si>
    <t>26 223 661,00</t>
  </si>
  <si>
    <t>3 660,00</t>
  </si>
  <si>
    <t>26 227 321,00</t>
  </si>
  <si>
    <t>4270</t>
  </si>
  <si>
    <t>Zakup usług remontowych</t>
  </si>
  <si>
    <t>169 953,00</t>
  </si>
  <si>
    <t>173 613,00</t>
  </si>
  <si>
    <t>80134</t>
  </si>
  <si>
    <t>Szkoły zawodowe specjalne</t>
  </si>
  <si>
    <t>426 322,00</t>
  </si>
  <si>
    <t>3 000,00</t>
  </si>
  <si>
    <t>429 322,00</t>
  </si>
  <si>
    <t>271 055,00</t>
  </si>
  <si>
    <t>274 055,00</t>
  </si>
  <si>
    <t>80140</t>
  </si>
  <si>
    <t>Centra kształcenia ustawicznego i praktycznego oraz ośrodki dokształcania zawodowego</t>
  </si>
  <si>
    <t>2 437 143,00</t>
  </si>
  <si>
    <t>66 000,00</t>
  </si>
  <si>
    <t>2 503 143,00</t>
  </si>
  <si>
    <t>4110</t>
  </si>
  <si>
    <t>Składki na ubezpieczenia społeczne</t>
  </si>
  <si>
    <t>240 831,00</t>
  </si>
  <si>
    <t>45 000,00</t>
  </si>
  <si>
    <t>285 831,00</t>
  </si>
  <si>
    <t>4120</t>
  </si>
  <si>
    <t>Składki na Fundusz Pracy</t>
  </si>
  <si>
    <t>43 686,00</t>
  </si>
  <si>
    <t>46 686,00</t>
  </si>
  <si>
    <t>4260</t>
  </si>
  <si>
    <t>Zakup energii</t>
  </si>
  <si>
    <t>88 595,00</t>
  </si>
  <si>
    <t>10 000,00</t>
  </si>
  <si>
    <t>98 595,00</t>
  </si>
  <si>
    <t>4300</t>
  </si>
  <si>
    <t>Zakup usług pozostałych</t>
  </si>
  <si>
    <t>44 451,00</t>
  </si>
  <si>
    <t>49 451,00</t>
  </si>
  <si>
    <t>4350</t>
  </si>
  <si>
    <t>Zakup usług dostępu do sieci Internet</t>
  </si>
  <si>
    <t>2 210,00</t>
  </si>
  <si>
    <t>1 000,00</t>
  </si>
  <si>
    <t>3 210,00</t>
  </si>
  <si>
    <t>4370</t>
  </si>
  <si>
    <t>Opłata z tytułu zakupu usług telekomunikacyjnych telefonii stacjinarnej</t>
  </si>
  <si>
    <t>5 719,00</t>
  </si>
  <si>
    <t>2 000,00</t>
  </si>
  <si>
    <t>7 719,00</t>
  </si>
  <si>
    <t>80144</t>
  </si>
  <si>
    <t>Inne formy kształcenia osobno niewymienione</t>
  </si>
  <si>
    <t>711 242,00</t>
  </si>
  <si>
    <t>721 242,00</t>
  </si>
  <si>
    <t>455 188,00</t>
  </si>
  <si>
    <t>465 188,00</t>
  </si>
  <si>
    <t>854</t>
  </si>
  <si>
    <t>Edukacyjna opieka wychowawcza</t>
  </si>
  <si>
    <t>13 006 342,00</t>
  </si>
  <si>
    <t>5 660,00</t>
  </si>
  <si>
    <t>13 012 002,00</t>
  </si>
  <si>
    <t>85401</t>
  </si>
  <si>
    <t>Świetlice szkolne</t>
  </si>
  <si>
    <t>17 741,00</t>
  </si>
  <si>
    <t>19 741,00</t>
  </si>
  <si>
    <t>13 205,00</t>
  </si>
  <si>
    <t>15 205,00</t>
  </si>
  <si>
    <t>85407</t>
  </si>
  <si>
    <t>Placówki wychowania pozaszkolnego</t>
  </si>
  <si>
    <t>879 908,00</t>
  </si>
  <si>
    <t>883 568,00</t>
  </si>
  <si>
    <t>6050</t>
  </si>
  <si>
    <t>Wydatki inwestycyjne jednostek budżetowych</t>
  </si>
  <si>
    <t>0,00</t>
  </si>
  <si>
    <t>Razem:</t>
  </si>
  <si>
    <t>148 134 352,00</t>
  </si>
  <si>
    <t>Strona 2 z 1</t>
  </si>
  <si>
    <t>Wydatki bieżące,w tym</t>
  </si>
  <si>
    <t>Wynagrodzenia i pochodne</t>
  </si>
  <si>
    <t>Wydatki bieżące</t>
  </si>
  <si>
    <t xml:space="preserve">Wynagrodzenia i pochodne </t>
  </si>
  <si>
    <t>2 055 590,00</t>
  </si>
  <si>
    <t>1 562 896,00</t>
  </si>
  <si>
    <t>20 809 573,00</t>
  </si>
  <si>
    <t>364 432,00</t>
  </si>
  <si>
    <t>2 386 343,00</t>
  </si>
  <si>
    <t>2 079 929,00</t>
  </si>
  <si>
    <t>610 521,00</t>
  </si>
  <si>
    <t>16 601,00</t>
  </si>
  <si>
    <t>Wydatki majatkowe</t>
  </si>
  <si>
    <t>2 100,00</t>
  </si>
  <si>
    <t>2 170 590,00</t>
  </si>
  <si>
    <t>1 592 896,00</t>
  </si>
  <si>
    <t>20 813 233,00</t>
  </si>
  <si>
    <t>367 432,00</t>
  </si>
  <si>
    <t>2 452 343,00</t>
  </si>
  <si>
    <t>2 127 929,00</t>
  </si>
  <si>
    <t>620 521,00</t>
  </si>
  <si>
    <t>18 601,00</t>
  </si>
  <si>
    <t>5 760,00</t>
  </si>
  <si>
    <t>Załącznik Nr 1</t>
  </si>
  <si>
    <t>Zarządu Powiatu Tarnogórskiego</t>
  </si>
  <si>
    <t>z dnia 31 sierpnia 2009 roku</t>
  </si>
  <si>
    <t>Wydatki budżetu Powiatu Tarnogórskiego na 2009 rok</t>
  </si>
  <si>
    <t>Załącznik Nr 3</t>
  </si>
  <si>
    <t>Wydatki budżetu Powiatu Tarnogórskiego na zadania i zakupy inwestycyjne przewidziane do realizacji                          w 2009 roku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</si>
  <si>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</si>
  <si>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</si>
  <si>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</si>
  <si>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</si>
  <si>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</si>
  <si>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</si>
  <si>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</si>
  <si>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</si>
  <si>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</si>
  <si>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</si>
  <si>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</si>
  <si>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</si>
  <si>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zmianą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</si>
  <si>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</si>
  <si>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</si>
  <si>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</si>
  <si>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</si>
  <si>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</si>
  <si>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</si>
  <si>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</si>
  <si>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</si>
  <si>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</si>
  <si>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</si>
  <si>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</si>
  <si>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</si>
  <si>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</si>
  <si>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</si>
  <si>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</si>
  <si>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</si>
  <si>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</si>
  <si>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</si>
  <si>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</si>
  <si>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</si>
  <si>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</si>
  <si>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</si>
  <si>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</si>
  <si>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</si>
  <si>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</si>
  <si>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</si>
  <si>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</si>
  <si>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</si>
  <si>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</si>
  <si>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</si>
  <si>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</si>
  <si>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</si>
  <si>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</si>
  <si>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</si>
  <si>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</si>
  <si>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</si>
  <si>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</si>
  <si>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</si>
  <si>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</si>
  <si>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</si>
  <si>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</si>
  <si>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</si>
  <si>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</si>
  <si>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</si>
  <si>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</si>
  <si>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</si>
  <si>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</si>
  <si>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</si>
  <si>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</si>
  <si>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</si>
  <si>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</si>
  <si>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</si>
  <si>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 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</si>
  <si>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</si>
  <si>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</si>
  <si>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</si>
  <si>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</si>
  <si>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</si>
  <si>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</si>
  <si>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</si>
  <si>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</si>
  <si>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Uregulowanie gospodarki wodno-ściekowej w zasobach mieszkanowych powiatu przy ul.Sikorskiego 7b w Radzionkowe</t>
  </si>
  <si>
    <t>Opracowanie dokumentacji projektowej sieci wodno-kanalizacyjnej przy u.Sikorskiego w Radzionkowie</t>
  </si>
  <si>
    <t>,,Kopalnia kultury-system informacji kulturalnej o Powiecie Tarnogórskim"</t>
  </si>
  <si>
    <t>Opracowanie dokumentacji projektowej remontu Domu Pomocy Społecznej w Miedarch</t>
  </si>
  <si>
    <t>Utwardzenie terenu przy budynku Zespołu Szkół Specjalnych i Zespołu Szkół Techniczno-Ekonomicznych w Radzionkowie</t>
  </si>
  <si>
    <t>Wykonanie i montaż drogowych barier energochłonnych</t>
  </si>
  <si>
    <t>Zakup elementów wyposażenia stacji paliw</t>
  </si>
  <si>
    <t>Odszokdowania za nieruchomości nabyte na rzecz Powiatu</t>
  </si>
  <si>
    <t>Wykonanie video monitoringu kompleksu boisk przy Zespole Szkół Techniczno-Usługowych</t>
  </si>
  <si>
    <t>Dostosowanie budynku szkoły II Liceum Ogólnokształcące im. S. Staszica w Tarnowskich Górach do obowiązujących przepisów przeciwpozarowych</t>
  </si>
  <si>
    <t>Zakup sprzętu do przeprowadzania badań na drogach powiatowych</t>
  </si>
  <si>
    <t>Zakup szaf serwerowych</t>
  </si>
  <si>
    <t>Modernizacja instalacji elektrycznej w Zespole Szkół Chemiczno-Medycznych w Tarnowskich Górach</t>
  </si>
  <si>
    <t>Budowa chodnika ul.1-go Maja w Miedarach</t>
  </si>
  <si>
    <t>Przebudowa chodnika ul.Opolska od skrzyżowania z ul. Towarową do ul. Zagórskiej w tarnowskich Górach</t>
  </si>
  <si>
    <t>Wymiana bram w budynku Stacji Obsługi Pojazdów ul.Pyskowicka 54</t>
  </si>
  <si>
    <t>Zakup samochodu osobowego dla gospodarstwa pomocniczego Auto Land Service</t>
  </si>
  <si>
    <t>Ogółem</t>
  </si>
  <si>
    <t>plan po zmianach</t>
  </si>
  <si>
    <t>Utworzenie spółki akcyjnej, która docelowo utworzy Niepubliczny Zakład Opieki Zdrowotnej przy Wielospecjalistycznym Szpitalu Powiatowym im. B. Hagera</t>
  </si>
  <si>
    <t>Wykonanie robót towarzyszących przy kompleksie boisk przy ul.Pokoju 14 w Tarnowskich Górach</t>
  </si>
  <si>
    <t>Załącznik Nr 2</t>
  </si>
  <si>
    <t>Wydatki budżetu Powiatu Tarnogórskiego na 2009 r.</t>
  </si>
  <si>
    <t>( wg działów, rozdziałów i paragrafów klasyfikacji budżetowej)</t>
  </si>
  <si>
    <t>48 000,00</t>
  </si>
  <si>
    <t>do uchwały Nr 224/1138/2009</t>
  </si>
  <si>
    <t>Uzupełnienie dokumentacji technicznej budowy kompleksu boisk przy Powiatowym Młodzieżowym Domu Kultury  im. H. Jordana w Tarnowskich Górach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</si>
</sst>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2" fillId="3" borderId="1" xfId="0" applyFill="1" applyAlignment="1">
      <alignment horizontal="center" vertical="center" wrapText="1"/>
    </xf>
    <xf numFmtId="49" fontId="2" fillId="3" borderId="1" xfId="0" applyFill="1" applyAlignment="1">
      <alignment horizontal="left" vertical="center" wrapText="1"/>
    </xf>
    <xf numFmtId="49" fontId="2" fillId="3" borderId="1" xfId="0" applyFill="1" applyAlignment="1">
      <alignment horizontal="right" vertical="center" wrapText="1"/>
    </xf>
    <xf numFmtId="49" fontId="3" fillId="3" borderId="2" xfId="0" applyFill="1" applyAlignment="1">
      <alignment horizontal="center" vertical="center" wrapText="1"/>
    </xf>
    <xf numFmtId="49" fontId="4" fillId="3" borderId="1" xfId="0" applyFill="1" applyAlignment="1">
      <alignment horizontal="center" vertical="center" wrapText="1"/>
    </xf>
    <xf numFmtId="49" fontId="3" fillId="3" borderId="1" xfId="0" applyFill="1" applyAlignment="1">
      <alignment horizontal="center" vertical="center" wrapText="1"/>
    </xf>
    <xf numFmtId="49" fontId="4" fillId="3" borderId="1" xfId="0" applyFill="1" applyAlignment="1">
      <alignment horizontal="left" vertical="center" wrapText="1"/>
    </xf>
    <xf numFmtId="49" fontId="4" fillId="3" borderId="1" xfId="0" applyFill="1" applyAlignment="1">
      <alignment horizontal="right" vertical="center" wrapText="1"/>
    </xf>
    <xf numFmtId="49" fontId="4" fillId="3" borderId="1" xfId="0" applyFont="1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49" fontId="4" fillId="3" borderId="1" xfId="0" applyFont="1" applyFill="1" applyAlignment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3" fontId="14" fillId="0" borderId="4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3" fillId="2" borderId="4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 wrapText="1"/>
    </xf>
    <xf numFmtId="3" fontId="10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 wrapText="1"/>
    </xf>
    <xf numFmtId="3" fontId="0" fillId="2" borderId="4" xfId="0" applyNumberForma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3" fontId="10" fillId="2" borderId="8" xfId="0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20" fillId="2" borderId="8" xfId="0" applyNumberFormat="1" applyFont="1" applyFill="1" applyBorder="1" applyAlignment="1">
      <alignment horizontal="right" vertical="center" wrapText="1"/>
    </xf>
    <xf numFmtId="0" fontId="13" fillId="2" borderId="8" xfId="0" applyFont="1" applyFill="1" applyBorder="1" applyAlignment="1">
      <alignment horizontal="center" vertical="center" wrapText="1"/>
    </xf>
    <xf numFmtId="3" fontId="21" fillId="2" borderId="4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13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3" fontId="14" fillId="2" borderId="4" xfId="0" applyNumberFormat="1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19" fillId="2" borderId="0" xfId="0" applyFont="1" applyFill="1" applyAlignment="1">
      <alignment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49" fontId="4" fillId="3" borderId="11" xfId="0" applyFont="1" applyFill="1" applyBorder="1" applyAlignment="1">
      <alignment horizontal="right" vertical="center" wrapText="1"/>
    </xf>
    <xf numFmtId="49" fontId="4" fillId="3" borderId="12" xfId="0" applyFill="1" applyBorder="1" applyAlignment="1">
      <alignment horizontal="right" vertical="center" wrapText="1"/>
    </xf>
    <xf numFmtId="49" fontId="5" fillId="3" borderId="11" xfId="0" applyFill="1" applyBorder="1" applyAlignment="1">
      <alignment horizontal="center" vertical="center" wrapText="1"/>
    </xf>
    <xf numFmtId="49" fontId="5" fillId="3" borderId="13" xfId="0" applyFill="1" applyBorder="1" applyAlignment="1">
      <alignment horizontal="center" vertical="center" wrapText="1"/>
    </xf>
    <xf numFmtId="49" fontId="5" fillId="3" borderId="12" xfId="0" applyFill="1" applyBorder="1" applyAlignment="1">
      <alignment horizontal="center" vertical="center" wrapText="1"/>
    </xf>
    <xf numFmtId="49" fontId="6" fillId="3" borderId="11" xfId="0" applyFill="1" applyBorder="1" applyAlignment="1">
      <alignment horizontal="right" vertical="center" wrapText="1"/>
    </xf>
    <xf numFmtId="49" fontId="6" fillId="3" borderId="12" xfId="0" applyFill="1" applyBorder="1" applyAlignment="1">
      <alignment horizontal="right" vertical="center" wrapText="1"/>
    </xf>
    <xf numFmtId="49" fontId="4" fillId="3" borderId="1" xfId="0" applyFont="1" applyFill="1" applyAlignment="1">
      <alignment horizontal="right" vertical="center" wrapText="1"/>
    </xf>
    <xf numFmtId="49" fontId="4" fillId="3" borderId="1" xfId="0" applyFill="1" applyAlignment="1">
      <alignment horizontal="right" vertical="center" wrapText="1"/>
    </xf>
    <xf numFmtId="49" fontId="4" fillId="3" borderId="11" xfId="0" applyFont="1" applyFill="1" applyBorder="1" applyAlignment="1">
      <alignment horizontal="right" vertical="center" wrapText="1"/>
    </xf>
    <xf numFmtId="49" fontId="4" fillId="3" borderId="12" xfId="0" applyFill="1" applyBorder="1" applyAlignment="1">
      <alignment horizontal="right" vertical="center" wrapText="1"/>
    </xf>
    <xf numFmtId="49" fontId="2" fillId="3" borderId="1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49" fontId="2" fillId="3" borderId="1" xfId="0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" sqref="D3"/>
    </sheetView>
  </sheetViews>
  <sheetFormatPr defaultColWidth="9.00390625" defaultRowHeight="12.75"/>
  <cols>
    <col min="1" max="1" width="4.625" style="1" bestFit="1" customWidth="1"/>
    <col min="2" max="2" width="8.625" style="1" customWidth="1"/>
    <col min="3" max="3" width="33.375" style="1" customWidth="1"/>
    <col min="4" max="4" width="14.125" style="1" customWidth="1"/>
    <col min="5" max="5" width="14.875" style="1" customWidth="1"/>
    <col min="6" max="6" width="9.875" style="1" customWidth="1"/>
    <col min="7" max="7" width="8.125" style="1" customWidth="1"/>
    <col min="8" max="8" width="1.00390625" style="1" customWidth="1"/>
    <col min="9" max="16384" width="9.125" style="1" customWidth="1"/>
  </cols>
  <sheetData>
    <row r="1" ht="12.75">
      <c r="E1" s="16" t="s">
        <v>142</v>
      </c>
    </row>
    <row r="2" ht="12.75">
      <c r="E2" s="16" t="s">
        <v>247</v>
      </c>
    </row>
    <row r="3" ht="12.75">
      <c r="E3" s="16" t="s">
        <v>143</v>
      </c>
    </row>
    <row r="4" ht="12.75">
      <c r="E4" s="16" t="s">
        <v>144</v>
      </c>
    </row>
    <row r="6" spans="1:7" ht="15.75">
      <c r="A6" s="95" t="s">
        <v>145</v>
      </c>
      <c r="B6" s="95"/>
      <c r="C6" s="95"/>
      <c r="D6" s="95"/>
      <c r="E6" s="95"/>
      <c r="F6" s="95"/>
      <c r="G6" s="95"/>
    </row>
    <row r="8" spans="1:7" s="14" customFormat="1" ht="16.5" customHeight="1">
      <c r="A8" s="13" t="s">
        <v>0</v>
      </c>
      <c r="B8" s="13" t="s">
        <v>1</v>
      </c>
      <c r="C8" s="13" t="s">
        <v>3</v>
      </c>
      <c r="D8" s="13" t="s">
        <v>4</v>
      </c>
      <c r="E8" s="13" t="s">
        <v>5</v>
      </c>
      <c r="F8" s="94" t="s">
        <v>6</v>
      </c>
      <c r="G8" s="94"/>
    </row>
    <row r="9" spans="1:7" ht="16.5" customHeight="1">
      <c r="A9" s="2" t="s">
        <v>7</v>
      </c>
      <c r="B9" s="2"/>
      <c r="C9" s="3" t="s">
        <v>8</v>
      </c>
      <c r="D9" s="4" t="s">
        <v>9</v>
      </c>
      <c r="E9" s="4" t="s">
        <v>10</v>
      </c>
      <c r="F9" s="96" t="s">
        <v>11</v>
      </c>
      <c r="G9" s="93"/>
    </row>
    <row r="10" spans="1:7" ht="16.5" customHeight="1">
      <c r="A10" s="5"/>
      <c r="B10" s="6" t="s">
        <v>12</v>
      </c>
      <c r="C10" s="8" t="s">
        <v>13</v>
      </c>
      <c r="D10" s="9" t="s">
        <v>9</v>
      </c>
      <c r="E10" s="9" t="s">
        <v>10</v>
      </c>
      <c r="F10" s="90" t="s">
        <v>11</v>
      </c>
      <c r="G10" s="90"/>
    </row>
    <row r="11" spans="1:7" ht="16.5" customHeight="1">
      <c r="A11" s="5"/>
      <c r="B11" s="6"/>
      <c r="C11" s="15" t="s">
        <v>119</v>
      </c>
      <c r="D11" s="10" t="s">
        <v>9</v>
      </c>
      <c r="E11" s="10" t="s">
        <v>10</v>
      </c>
      <c r="F11" s="82" t="s">
        <v>11</v>
      </c>
      <c r="G11" s="83"/>
    </row>
    <row r="12" spans="1:7" ht="16.5" customHeight="1">
      <c r="A12" s="11"/>
      <c r="B12" s="11"/>
      <c r="C12" s="8" t="s">
        <v>15</v>
      </c>
      <c r="D12" s="10" t="s">
        <v>9</v>
      </c>
      <c r="E12" s="9" t="s">
        <v>10</v>
      </c>
      <c r="F12" s="89" t="s">
        <v>11</v>
      </c>
      <c r="G12" s="90"/>
    </row>
    <row r="13" spans="1:7" ht="16.5" customHeight="1">
      <c r="A13" s="2" t="s">
        <v>16</v>
      </c>
      <c r="B13" s="2"/>
      <c r="C13" s="3" t="s">
        <v>17</v>
      </c>
      <c r="D13" s="4" t="s">
        <v>18</v>
      </c>
      <c r="E13" s="4" t="s">
        <v>19</v>
      </c>
      <c r="F13" s="93" t="s">
        <v>20</v>
      </c>
      <c r="G13" s="93"/>
    </row>
    <row r="14" spans="1:7" ht="16.5" customHeight="1">
      <c r="A14" s="5"/>
      <c r="B14" s="6" t="s">
        <v>21</v>
      </c>
      <c r="C14" s="8" t="s">
        <v>22</v>
      </c>
      <c r="D14" s="9" t="s">
        <v>23</v>
      </c>
      <c r="E14" s="9" t="s">
        <v>24</v>
      </c>
      <c r="F14" s="90" t="s">
        <v>25</v>
      </c>
      <c r="G14" s="90"/>
    </row>
    <row r="15" spans="1:7" ht="16.5" customHeight="1">
      <c r="A15" s="11"/>
      <c r="B15" s="11"/>
      <c r="C15" s="15" t="s">
        <v>119</v>
      </c>
      <c r="D15" s="10" t="s">
        <v>23</v>
      </c>
      <c r="E15" s="10" t="s">
        <v>24</v>
      </c>
      <c r="F15" s="89" t="s">
        <v>25</v>
      </c>
      <c r="G15" s="90"/>
    </row>
    <row r="16" spans="1:7" ht="16.5" customHeight="1">
      <c r="A16" s="11"/>
      <c r="B16" s="11"/>
      <c r="C16" s="15" t="s">
        <v>120</v>
      </c>
      <c r="D16" s="10" t="s">
        <v>123</v>
      </c>
      <c r="E16" s="10" t="s">
        <v>29</v>
      </c>
      <c r="F16" s="89" t="s">
        <v>133</v>
      </c>
      <c r="G16" s="90"/>
    </row>
    <row r="17" spans="1:7" ht="16.5" customHeight="1">
      <c r="A17" s="5"/>
      <c r="B17" s="6" t="s">
        <v>36</v>
      </c>
      <c r="C17" s="8" t="s">
        <v>37</v>
      </c>
      <c r="D17" s="9" t="s">
        <v>38</v>
      </c>
      <c r="E17" s="9" t="s">
        <v>39</v>
      </c>
      <c r="F17" s="90" t="s">
        <v>40</v>
      </c>
      <c r="G17" s="90"/>
    </row>
    <row r="18" spans="1:7" ht="16.5" customHeight="1">
      <c r="A18" s="5"/>
      <c r="B18" s="6"/>
      <c r="C18" s="15" t="s">
        <v>119</v>
      </c>
      <c r="D18" s="10" t="s">
        <v>38</v>
      </c>
      <c r="E18" s="10" t="s">
        <v>39</v>
      </c>
      <c r="F18" s="82" t="s">
        <v>40</v>
      </c>
      <c r="G18" s="83"/>
    </row>
    <row r="19" spans="1:7" ht="16.5" customHeight="1">
      <c r="A19" s="11"/>
      <c r="B19" s="11"/>
      <c r="C19" s="15" t="s">
        <v>120</v>
      </c>
      <c r="D19" s="10" t="s">
        <v>124</v>
      </c>
      <c r="E19" s="9" t="s">
        <v>39</v>
      </c>
      <c r="F19" s="89" t="s">
        <v>134</v>
      </c>
      <c r="G19" s="90"/>
    </row>
    <row r="20" spans="1:7" ht="16.5" customHeight="1">
      <c r="A20" s="5"/>
      <c r="B20" s="6" t="s">
        <v>43</v>
      </c>
      <c r="C20" s="8" t="s">
        <v>44</v>
      </c>
      <c r="D20" s="9" t="s">
        <v>45</v>
      </c>
      <c r="E20" s="9" t="s">
        <v>46</v>
      </c>
      <c r="F20" s="90" t="s">
        <v>47</v>
      </c>
      <c r="G20" s="90"/>
    </row>
    <row r="21" spans="1:7" ht="16.5" customHeight="1">
      <c r="A21" s="11"/>
      <c r="B21" s="11"/>
      <c r="C21" s="15" t="s">
        <v>121</v>
      </c>
      <c r="D21" s="10" t="s">
        <v>125</v>
      </c>
      <c r="E21" s="9" t="s">
        <v>46</v>
      </c>
      <c r="F21" s="89" t="s">
        <v>135</v>
      </c>
      <c r="G21" s="90"/>
    </row>
    <row r="22" spans="1:7" ht="16.5" customHeight="1">
      <c r="A22" s="5"/>
      <c r="B22" s="6" t="s">
        <v>52</v>
      </c>
      <c r="C22" s="8" t="s">
        <v>53</v>
      </c>
      <c r="D22" s="9" t="s">
        <v>54</v>
      </c>
      <c r="E22" s="9" t="s">
        <v>55</v>
      </c>
      <c r="F22" s="90" t="s">
        <v>56</v>
      </c>
      <c r="G22" s="90"/>
    </row>
    <row r="23" spans="1:7" ht="16.5" customHeight="1">
      <c r="A23" s="5"/>
      <c r="B23" s="6"/>
      <c r="C23" s="15" t="s">
        <v>119</v>
      </c>
      <c r="D23" s="10" t="s">
        <v>54</v>
      </c>
      <c r="E23" s="10" t="s">
        <v>55</v>
      </c>
      <c r="F23" s="82" t="s">
        <v>56</v>
      </c>
      <c r="G23" s="83"/>
    </row>
    <row r="24" spans="1:7" ht="16.5" customHeight="1">
      <c r="A24" s="11"/>
      <c r="B24" s="11"/>
      <c r="C24" s="15" t="s">
        <v>120</v>
      </c>
      <c r="D24" s="10" t="s">
        <v>126</v>
      </c>
      <c r="E24" s="9" t="s">
        <v>55</v>
      </c>
      <c r="F24" s="89" t="s">
        <v>136</v>
      </c>
      <c r="G24" s="90"/>
    </row>
    <row r="25" spans="1:7" ht="37.5" customHeight="1">
      <c r="A25" s="5"/>
      <c r="B25" s="6" t="s">
        <v>59</v>
      </c>
      <c r="C25" s="8" t="s">
        <v>60</v>
      </c>
      <c r="D25" s="9" t="s">
        <v>61</v>
      </c>
      <c r="E25" s="9" t="s">
        <v>62</v>
      </c>
      <c r="F25" s="90" t="s">
        <v>63</v>
      </c>
      <c r="G25" s="90"/>
    </row>
    <row r="26" spans="1:7" ht="16.5" customHeight="1">
      <c r="A26" s="11"/>
      <c r="B26" s="11"/>
      <c r="C26" s="15" t="s">
        <v>119</v>
      </c>
      <c r="D26" s="10" t="s">
        <v>127</v>
      </c>
      <c r="E26" s="10" t="s">
        <v>62</v>
      </c>
      <c r="F26" s="89" t="s">
        <v>137</v>
      </c>
      <c r="G26" s="90"/>
    </row>
    <row r="27" spans="1:7" ht="16.5" customHeight="1">
      <c r="A27" s="11"/>
      <c r="B27" s="11"/>
      <c r="C27" s="15" t="s">
        <v>120</v>
      </c>
      <c r="D27" s="10" t="s">
        <v>128</v>
      </c>
      <c r="E27" s="10" t="s">
        <v>246</v>
      </c>
      <c r="F27" s="89" t="s">
        <v>138</v>
      </c>
      <c r="G27" s="90"/>
    </row>
    <row r="28" spans="1:7" ht="16.5" customHeight="1">
      <c r="A28" s="5"/>
      <c r="B28" s="6" t="s">
        <v>92</v>
      </c>
      <c r="C28" s="8" t="s">
        <v>93</v>
      </c>
      <c r="D28" s="9" t="s">
        <v>94</v>
      </c>
      <c r="E28" s="9" t="s">
        <v>76</v>
      </c>
      <c r="F28" s="90" t="s">
        <v>95</v>
      </c>
      <c r="G28" s="90"/>
    </row>
    <row r="29" spans="1:7" ht="16.5" customHeight="1">
      <c r="A29" s="5"/>
      <c r="B29" s="6"/>
      <c r="C29" s="15" t="s">
        <v>119</v>
      </c>
      <c r="D29" s="10" t="s">
        <v>94</v>
      </c>
      <c r="E29" s="10" t="s">
        <v>76</v>
      </c>
      <c r="F29" s="82" t="s">
        <v>95</v>
      </c>
      <c r="G29" s="83"/>
    </row>
    <row r="30" spans="1:7" ht="16.5" customHeight="1">
      <c r="A30" s="11"/>
      <c r="B30" s="11"/>
      <c r="C30" s="15" t="s">
        <v>120</v>
      </c>
      <c r="D30" s="10" t="s">
        <v>129</v>
      </c>
      <c r="E30" s="9" t="s">
        <v>76</v>
      </c>
      <c r="F30" s="89" t="s">
        <v>139</v>
      </c>
      <c r="G30" s="90"/>
    </row>
    <row r="31" spans="1:7" ht="16.5" customHeight="1">
      <c r="A31" s="2" t="s">
        <v>98</v>
      </c>
      <c r="B31" s="2"/>
      <c r="C31" s="3" t="s">
        <v>99</v>
      </c>
      <c r="D31" s="4" t="s">
        <v>100</v>
      </c>
      <c r="E31" s="4" t="s">
        <v>101</v>
      </c>
      <c r="F31" s="93" t="s">
        <v>102</v>
      </c>
      <c r="G31" s="93"/>
    </row>
    <row r="32" spans="1:7" ht="16.5" customHeight="1">
      <c r="A32" s="5"/>
      <c r="B32" s="6" t="s">
        <v>103</v>
      </c>
      <c r="C32" s="8" t="s">
        <v>104</v>
      </c>
      <c r="D32" s="9" t="s">
        <v>105</v>
      </c>
      <c r="E32" s="9" t="s">
        <v>90</v>
      </c>
      <c r="F32" s="90" t="s">
        <v>106</v>
      </c>
      <c r="G32" s="90"/>
    </row>
    <row r="33" spans="1:7" ht="16.5" customHeight="1">
      <c r="A33" s="5"/>
      <c r="B33" s="6"/>
      <c r="C33" s="15" t="s">
        <v>119</v>
      </c>
      <c r="D33" s="10" t="s">
        <v>105</v>
      </c>
      <c r="E33" s="10" t="s">
        <v>90</v>
      </c>
      <c r="F33" s="82" t="s">
        <v>106</v>
      </c>
      <c r="G33" s="83"/>
    </row>
    <row r="34" spans="1:7" ht="16.5" customHeight="1">
      <c r="A34" s="11"/>
      <c r="B34" s="11"/>
      <c r="C34" s="15" t="s">
        <v>122</v>
      </c>
      <c r="D34" s="10" t="s">
        <v>130</v>
      </c>
      <c r="E34" s="9" t="s">
        <v>90</v>
      </c>
      <c r="F34" s="89" t="s">
        <v>140</v>
      </c>
      <c r="G34" s="90"/>
    </row>
    <row r="35" spans="1:7" ht="16.5" customHeight="1">
      <c r="A35" s="5"/>
      <c r="B35" s="6" t="s">
        <v>109</v>
      </c>
      <c r="C35" s="8" t="s">
        <v>110</v>
      </c>
      <c r="D35" s="9" t="s">
        <v>111</v>
      </c>
      <c r="E35" s="9" t="s">
        <v>46</v>
      </c>
      <c r="F35" s="90" t="s">
        <v>112</v>
      </c>
      <c r="G35" s="90"/>
    </row>
    <row r="36" spans="1:7" ht="18" customHeight="1">
      <c r="A36" s="11"/>
      <c r="B36" s="11"/>
      <c r="C36" s="15" t="s">
        <v>131</v>
      </c>
      <c r="D36" s="10" t="s">
        <v>132</v>
      </c>
      <c r="E36" s="9" t="s">
        <v>46</v>
      </c>
      <c r="F36" s="91" t="s">
        <v>141</v>
      </c>
      <c r="G36" s="92"/>
    </row>
    <row r="37" spans="1:7" ht="10.5" customHeight="1">
      <c r="A37" s="84" t="s">
        <v>116</v>
      </c>
      <c r="B37" s="85"/>
      <c r="C37" s="86"/>
      <c r="D37" s="12" t="s">
        <v>117</v>
      </c>
      <c r="E37" s="12" t="s">
        <v>115</v>
      </c>
      <c r="F37" s="87" t="s">
        <v>117</v>
      </c>
      <c r="G37" s="88"/>
    </row>
    <row r="38" spans="1:8" ht="248.25" customHeight="1">
      <c r="A38" s="80"/>
      <c r="B38" s="80"/>
      <c r="C38" s="80"/>
      <c r="D38" s="80"/>
      <c r="E38" s="80"/>
      <c r="F38" s="80"/>
      <c r="G38" s="80"/>
      <c r="H38" s="80"/>
    </row>
    <row r="39" spans="1:8" ht="248.25" customHeight="1">
      <c r="A39" s="80"/>
      <c r="B39" s="80"/>
      <c r="C39" s="80"/>
      <c r="D39" s="80"/>
      <c r="E39" s="80"/>
      <c r="F39" s="80"/>
      <c r="G39" s="80"/>
      <c r="H39" s="80"/>
    </row>
    <row r="40" spans="1:8" ht="11.25" customHeight="1">
      <c r="A40" s="80"/>
      <c r="B40" s="80"/>
      <c r="C40" s="80"/>
      <c r="D40" s="80"/>
      <c r="E40" s="80"/>
      <c r="F40" s="80"/>
      <c r="G40" s="81" t="s">
        <v>118</v>
      </c>
      <c r="H40" s="81"/>
    </row>
  </sheetData>
  <mergeCells count="36">
    <mergeCell ref="F8:G8"/>
    <mergeCell ref="A6:G6"/>
    <mergeCell ref="F9:G9"/>
    <mergeCell ref="F10:G10"/>
    <mergeCell ref="F12:G12"/>
    <mergeCell ref="F13:G13"/>
    <mergeCell ref="F14:G14"/>
    <mergeCell ref="F15:G15"/>
    <mergeCell ref="F16:G16"/>
    <mergeCell ref="F17:G17"/>
    <mergeCell ref="F19:G19"/>
    <mergeCell ref="F20:G20"/>
    <mergeCell ref="F21:G21"/>
    <mergeCell ref="F22:G22"/>
    <mergeCell ref="F24:G24"/>
    <mergeCell ref="F25:G25"/>
    <mergeCell ref="F26:G26"/>
    <mergeCell ref="F27:G27"/>
    <mergeCell ref="F36:G36"/>
    <mergeCell ref="F34:G34"/>
    <mergeCell ref="F35:G35"/>
    <mergeCell ref="F28:G28"/>
    <mergeCell ref="F30:G30"/>
    <mergeCell ref="F31:G31"/>
    <mergeCell ref="F32:G32"/>
    <mergeCell ref="F29:G29"/>
    <mergeCell ref="A40:F40"/>
    <mergeCell ref="G40:H40"/>
    <mergeCell ref="F11:G11"/>
    <mergeCell ref="F18:G18"/>
    <mergeCell ref="F23:G23"/>
    <mergeCell ref="F33:G33"/>
    <mergeCell ref="A37:C37"/>
    <mergeCell ref="F37:G37"/>
    <mergeCell ref="A38:H38"/>
    <mergeCell ref="A39:H39"/>
  </mergeCells>
  <printOptions/>
  <pageMargins left="0.17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A1">
      <selection activeCell="I169" sqref="I169"/>
    </sheetView>
  </sheetViews>
  <sheetFormatPr defaultColWidth="9.00390625" defaultRowHeight="12.75"/>
  <cols>
    <col min="1" max="1" width="3.75390625" style="44" customWidth="1"/>
    <col min="2" max="2" width="4.125" style="0" customWidth="1"/>
    <col min="3" max="3" width="6.75390625" style="0" customWidth="1"/>
    <col min="4" max="4" width="19.875" style="0" customWidth="1"/>
    <col min="5" max="5" width="9.625" style="0" customWidth="1"/>
    <col min="6" max="6" width="10.375" style="0" customWidth="1"/>
    <col min="7" max="7" width="10.75390625" style="0" customWidth="1"/>
    <col min="8" max="8" width="11.375" style="0" customWidth="1"/>
    <col min="9" max="9" width="11.25390625" style="0" customWidth="1"/>
    <col min="10" max="10" width="12.625" style="39" customWidth="1"/>
    <col min="11" max="16384" width="10.875" style="0" customWidth="1"/>
  </cols>
  <sheetData>
    <row r="1" spans="1:6" s="18" customFormat="1" ht="12.75">
      <c r="A1" s="40"/>
      <c r="D1" s="19"/>
      <c r="E1" s="19"/>
      <c r="F1" s="19"/>
    </row>
    <row r="2" spans="1:10" s="17" customFormat="1" ht="12.75">
      <c r="A2" s="41"/>
      <c r="B2" s="20"/>
      <c r="D2"/>
      <c r="E2" s="21"/>
      <c r="F2" s="21"/>
      <c r="H2" s="73" t="s">
        <v>243</v>
      </c>
      <c r="I2" s="74"/>
      <c r="J2" s="74"/>
    </row>
    <row r="3" spans="1:10" s="17" customFormat="1" ht="12.75">
      <c r="A3" s="41"/>
      <c r="B3" s="20"/>
      <c r="D3"/>
      <c r="E3" s="21"/>
      <c r="F3" s="21"/>
      <c r="H3" s="73" t="s">
        <v>247</v>
      </c>
      <c r="I3" s="74"/>
      <c r="J3" s="74"/>
    </row>
    <row r="4" spans="1:10" s="17" customFormat="1" ht="12.75">
      <c r="A4" s="41"/>
      <c r="B4" s="20"/>
      <c r="D4"/>
      <c r="E4" s="21"/>
      <c r="F4" s="21"/>
      <c r="H4" s="73" t="s">
        <v>143</v>
      </c>
      <c r="I4" s="74"/>
      <c r="J4" s="74"/>
    </row>
    <row r="5" spans="1:10" s="17" customFormat="1" ht="12.75">
      <c r="A5" s="41"/>
      <c r="B5" s="20"/>
      <c r="D5"/>
      <c r="E5" s="21"/>
      <c r="F5" s="21"/>
      <c r="H5" s="73" t="s">
        <v>144</v>
      </c>
      <c r="I5" s="74"/>
      <c r="J5" s="74"/>
    </row>
    <row r="6" spans="1:6" s="17" customFormat="1" ht="10.5" customHeight="1">
      <c r="A6" s="41"/>
      <c r="B6" s="20"/>
      <c r="C6" s="22"/>
      <c r="D6" s="21"/>
      <c r="E6" s="21"/>
      <c r="F6" s="21"/>
    </row>
    <row r="7" spans="1:10" s="18" customFormat="1" ht="27.75" customHeight="1">
      <c r="A7" s="97" t="s">
        <v>147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s="17" customFormat="1" ht="12.75">
      <c r="A8" s="16"/>
      <c r="B8" s="23"/>
      <c r="C8" s="23"/>
      <c r="D8" s="23"/>
      <c r="E8" s="23"/>
      <c r="F8" s="23"/>
      <c r="G8" s="23"/>
      <c r="H8" s="23"/>
      <c r="I8" s="23"/>
      <c r="J8" s="23"/>
    </row>
    <row r="9" spans="1:10" s="18" customFormat="1" ht="9.75" customHeight="1">
      <c r="A9" s="42"/>
      <c r="B9" s="24"/>
      <c r="C9" s="24"/>
      <c r="D9" s="24"/>
      <c r="E9" s="24"/>
      <c r="F9" s="24"/>
      <c r="G9" s="24"/>
      <c r="H9" s="24"/>
      <c r="I9" s="24"/>
      <c r="J9" s="25" t="s">
        <v>148</v>
      </c>
    </row>
    <row r="10" spans="1:10" s="26" customFormat="1" ht="15.75" customHeight="1">
      <c r="A10" s="98" t="s">
        <v>149</v>
      </c>
      <c r="B10" s="99" t="s">
        <v>0</v>
      </c>
      <c r="C10" s="100" t="s">
        <v>150</v>
      </c>
      <c r="D10" s="101" t="s">
        <v>151</v>
      </c>
      <c r="E10" s="102" t="s">
        <v>152</v>
      </c>
      <c r="F10" s="102"/>
      <c r="G10" s="102"/>
      <c r="H10" s="102"/>
      <c r="I10" s="102"/>
      <c r="J10" s="103" t="s">
        <v>153</v>
      </c>
    </row>
    <row r="11" spans="1:10" s="26" customFormat="1" ht="16.5" customHeight="1">
      <c r="A11" s="98"/>
      <c r="B11" s="99"/>
      <c r="C11" s="100"/>
      <c r="D11" s="101"/>
      <c r="E11" s="101" t="s">
        <v>154</v>
      </c>
      <c r="F11" s="101" t="s">
        <v>155</v>
      </c>
      <c r="G11" s="101"/>
      <c r="H11" s="101"/>
      <c r="I11" s="101"/>
      <c r="J11" s="103"/>
    </row>
    <row r="12" spans="1:10" s="26" customFormat="1" ht="29.25" customHeight="1">
      <c r="A12" s="98"/>
      <c r="B12" s="99"/>
      <c r="C12" s="100"/>
      <c r="D12" s="101"/>
      <c r="E12" s="101"/>
      <c r="F12" s="101" t="s">
        <v>156</v>
      </c>
      <c r="G12" s="101" t="s">
        <v>157</v>
      </c>
      <c r="H12" s="77" t="s">
        <v>158</v>
      </c>
      <c r="I12" s="77" t="s">
        <v>159</v>
      </c>
      <c r="J12" s="103"/>
    </row>
    <row r="13" spans="1:10" s="26" customFormat="1" ht="19.5" customHeight="1">
      <c r="A13" s="98"/>
      <c r="B13" s="99"/>
      <c r="C13" s="100"/>
      <c r="D13" s="101"/>
      <c r="E13" s="101"/>
      <c r="F13" s="101"/>
      <c r="G13" s="101"/>
      <c r="H13" s="77"/>
      <c r="I13" s="77"/>
      <c r="J13" s="103"/>
    </row>
    <row r="14" spans="1:10" s="26" customFormat="1" ht="21.75" customHeight="1">
      <c r="A14" s="98"/>
      <c r="B14" s="99"/>
      <c r="C14" s="100"/>
      <c r="D14" s="101"/>
      <c r="E14" s="101"/>
      <c r="F14" s="101"/>
      <c r="G14" s="101"/>
      <c r="H14" s="77"/>
      <c r="I14" s="77"/>
      <c r="J14" s="103"/>
    </row>
    <row r="15" spans="1:10" ht="12.75">
      <c r="A15" s="78" t="s">
        <v>160</v>
      </c>
      <c r="B15" s="79"/>
      <c r="C15" s="79"/>
      <c r="D15" s="79"/>
      <c r="E15" s="79"/>
      <c r="F15" s="79"/>
      <c r="G15" s="79"/>
      <c r="H15" s="79"/>
      <c r="I15" s="79"/>
      <c r="J15" s="110"/>
    </row>
    <row r="16" spans="1:10" s="44" customFormat="1" ht="127.5" hidden="1">
      <c r="A16" s="31">
        <v>1</v>
      </c>
      <c r="B16" s="46">
        <v>600</v>
      </c>
      <c r="C16" s="31">
        <v>60014</v>
      </c>
      <c r="D16" s="47" t="s">
        <v>161</v>
      </c>
      <c r="E16" s="48">
        <v>17080</v>
      </c>
      <c r="F16" s="48">
        <v>17080</v>
      </c>
      <c r="G16" s="48"/>
      <c r="H16" s="48"/>
      <c r="I16" s="48"/>
      <c r="J16" s="49" t="s">
        <v>162</v>
      </c>
    </row>
    <row r="17" spans="1:10" s="44" customFormat="1" ht="55.5" customHeight="1" hidden="1">
      <c r="A17" s="32">
        <v>2</v>
      </c>
      <c r="B17" s="50">
        <v>600</v>
      </c>
      <c r="C17" s="38">
        <v>60014</v>
      </c>
      <c r="D17" s="51" t="s">
        <v>163</v>
      </c>
      <c r="E17" s="52">
        <f>SUM(F17:I17)</f>
        <v>625694</v>
      </c>
      <c r="F17" s="52">
        <v>24156</v>
      </c>
      <c r="G17" s="52">
        <v>601538</v>
      </c>
      <c r="H17" s="53"/>
      <c r="I17" s="52"/>
      <c r="J17" s="49" t="s">
        <v>162</v>
      </c>
    </row>
    <row r="18" spans="1:10" s="44" customFormat="1" ht="76.5" hidden="1">
      <c r="A18" s="31">
        <v>3</v>
      </c>
      <c r="B18" s="50">
        <v>600</v>
      </c>
      <c r="C18" s="38">
        <v>60014</v>
      </c>
      <c r="D18" s="51" t="s">
        <v>164</v>
      </c>
      <c r="E18" s="52">
        <f>SUM(F18:I18)</f>
        <v>2000000</v>
      </c>
      <c r="F18" s="52">
        <v>20000</v>
      </c>
      <c r="G18" s="54">
        <v>280000</v>
      </c>
      <c r="H18" s="53"/>
      <c r="I18" s="52">
        <v>1700000</v>
      </c>
      <c r="J18" s="49" t="s">
        <v>165</v>
      </c>
    </row>
    <row r="19" spans="1:10" s="44" customFormat="1" ht="76.5" hidden="1">
      <c r="A19" s="32">
        <v>4</v>
      </c>
      <c r="B19" s="50">
        <v>600</v>
      </c>
      <c r="C19" s="38">
        <v>60014</v>
      </c>
      <c r="D19" s="51" t="s">
        <v>164</v>
      </c>
      <c r="E19" s="52">
        <v>535345</v>
      </c>
      <c r="F19" s="52">
        <v>535345</v>
      </c>
      <c r="G19" s="54"/>
      <c r="H19" s="53"/>
      <c r="I19" s="52"/>
      <c r="J19" s="49" t="s">
        <v>162</v>
      </c>
    </row>
    <row r="20" spans="1:10" s="44" customFormat="1" ht="51" hidden="1">
      <c r="A20" s="31">
        <v>5</v>
      </c>
      <c r="B20" s="55">
        <v>600</v>
      </c>
      <c r="C20" s="56">
        <v>60014</v>
      </c>
      <c r="D20" s="57" t="s">
        <v>166</v>
      </c>
      <c r="E20" s="58">
        <v>4500000</v>
      </c>
      <c r="F20" s="59"/>
      <c r="G20" s="58">
        <v>675000</v>
      </c>
      <c r="H20" s="60"/>
      <c r="I20" s="58">
        <v>3825000</v>
      </c>
      <c r="J20" s="61" t="s">
        <v>162</v>
      </c>
    </row>
    <row r="21" spans="1:10" s="44" customFormat="1" ht="51" hidden="1">
      <c r="A21" s="32">
        <v>6</v>
      </c>
      <c r="B21" s="50">
        <v>600</v>
      </c>
      <c r="C21" s="38">
        <v>60014</v>
      </c>
      <c r="D21" s="51" t="s">
        <v>167</v>
      </c>
      <c r="E21" s="52">
        <v>411609</v>
      </c>
      <c r="F21" s="52">
        <v>411609</v>
      </c>
      <c r="G21" s="52"/>
      <c r="H21" s="53"/>
      <c r="I21" s="52"/>
      <c r="J21" s="49" t="s">
        <v>162</v>
      </c>
    </row>
    <row r="22" spans="1:10" s="44" customFormat="1" ht="38.25" hidden="1">
      <c r="A22" s="31">
        <v>7</v>
      </c>
      <c r="B22" s="50">
        <v>600</v>
      </c>
      <c r="C22" s="38">
        <v>60014</v>
      </c>
      <c r="D22" s="51" t="s">
        <v>168</v>
      </c>
      <c r="E22" s="52">
        <v>51850</v>
      </c>
      <c r="F22" s="52">
        <v>51850</v>
      </c>
      <c r="G22" s="62"/>
      <c r="H22" s="53"/>
      <c r="I22" s="52"/>
      <c r="J22" s="49" t="s">
        <v>162</v>
      </c>
    </row>
    <row r="23" spans="1:10" s="44" customFormat="1" ht="38.25" hidden="1">
      <c r="A23" s="32">
        <v>8</v>
      </c>
      <c r="B23" s="50">
        <v>600</v>
      </c>
      <c r="C23" s="38">
        <v>60014</v>
      </c>
      <c r="D23" s="51" t="s">
        <v>169</v>
      </c>
      <c r="E23" s="52">
        <v>19276</v>
      </c>
      <c r="F23" s="52">
        <v>19276</v>
      </c>
      <c r="G23" s="62"/>
      <c r="H23" s="53"/>
      <c r="I23" s="52"/>
      <c r="J23" s="49" t="s">
        <v>162</v>
      </c>
    </row>
    <row r="24" spans="1:10" s="44" customFormat="1" ht="25.5" hidden="1">
      <c r="A24" s="31">
        <v>9</v>
      </c>
      <c r="B24" s="50">
        <v>600</v>
      </c>
      <c r="C24" s="38">
        <v>60014</v>
      </c>
      <c r="D24" s="51" t="s">
        <v>170</v>
      </c>
      <c r="E24" s="52">
        <v>23180</v>
      </c>
      <c r="F24" s="52">
        <v>23180</v>
      </c>
      <c r="G24" s="62"/>
      <c r="H24" s="53"/>
      <c r="I24" s="52"/>
      <c r="J24" s="49" t="s">
        <v>162</v>
      </c>
    </row>
    <row r="25" spans="1:10" s="44" customFormat="1" ht="72" customHeight="1" hidden="1">
      <c r="A25" s="32">
        <v>10</v>
      </c>
      <c r="B25" s="50">
        <v>600</v>
      </c>
      <c r="C25" s="38">
        <v>60014</v>
      </c>
      <c r="D25" s="51" t="s">
        <v>171</v>
      </c>
      <c r="E25" s="52">
        <f>F25+G25</f>
        <v>300677</v>
      </c>
      <c r="F25" s="52">
        <v>0</v>
      </c>
      <c r="G25" s="52">
        <v>300677</v>
      </c>
      <c r="H25" s="53"/>
      <c r="I25" s="52"/>
      <c r="J25" s="49" t="s">
        <v>162</v>
      </c>
    </row>
    <row r="26" spans="1:10" s="44" customFormat="1" ht="65.25" customHeight="1" hidden="1">
      <c r="A26" s="31">
        <v>11</v>
      </c>
      <c r="B26" s="50">
        <v>600</v>
      </c>
      <c r="C26" s="38">
        <v>60014</v>
      </c>
      <c r="D26" s="51" t="s">
        <v>172</v>
      </c>
      <c r="E26" s="52">
        <v>2442468</v>
      </c>
      <c r="F26" s="52">
        <v>452316</v>
      </c>
      <c r="G26" s="62"/>
      <c r="H26" s="53"/>
      <c r="I26" s="52">
        <v>1990152</v>
      </c>
      <c r="J26" s="49" t="s">
        <v>165</v>
      </c>
    </row>
    <row r="27" spans="1:10" s="44" customFormat="1" ht="114.75" hidden="1">
      <c r="A27" s="32">
        <v>12</v>
      </c>
      <c r="B27" s="50">
        <v>600</v>
      </c>
      <c r="C27" s="38">
        <v>60014</v>
      </c>
      <c r="D27" s="51" t="s">
        <v>173</v>
      </c>
      <c r="E27" s="52">
        <v>0</v>
      </c>
      <c r="F27" s="52">
        <v>0</v>
      </c>
      <c r="G27" s="52"/>
      <c r="H27" s="53"/>
      <c r="I27" s="52">
        <v>0</v>
      </c>
      <c r="J27" s="49" t="s">
        <v>165</v>
      </c>
    </row>
    <row r="28" spans="1:10" s="44" customFormat="1" ht="38.25" customHeight="1" hidden="1">
      <c r="A28" s="31">
        <v>13</v>
      </c>
      <c r="B28" s="50">
        <v>600</v>
      </c>
      <c r="C28" s="38">
        <v>60014</v>
      </c>
      <c r="D28" s="51" t="s">
        <v>174</v>
      </c>
      <c r="E28" s="52">
        <v>0</v>
      </c>
      <c r="F28" s="52">
        <v>0</v>
      </c>
      <c r="G28" s="52"/>
      <c r="H28" s="53"/>
      <c r="I28" s="52"/>
      <c r="J28" s="49" t="s">
        <v>162</v>
      </c>
    </row>
    <row r="29" spans="1:10" s="44" customFormat="1" ht="60" customHeight="1" hidden="1">
      <c r="A29" s="32">
        <v>14</v>
      </c>
      <c r="B29" s="50">
        <v>700</v>
      </c>
      <c r="C29" s="38">
        <v>70005</v>
      </c>
      <c r="D29" s="51" t="s">
        <v>175</v>
      </c>
      <c r="E29" s="52">
        <v>120000</v>
      </c>
      <c r="F29" s="52">
        <v>120000</v>
      </c>
      <c r="G29" s="52"/>
      <c r="H29" s="53"/>
      <c r="I29" s="52"/>
      <c r="J29" s="49" t="s">
        <v>165</v>
      </c>
    </row>
    <row r="30" spans="1:10" s="44" customFormat="1" ht="60" customHeight="1" hidden="1">
      <c r="A30" s="31">
        <v>15</v>
      </c>
      <c r="B30" s="50">
        <v>750</v>
      </c>
      <c r="C30" s="38">
        <v>75020</v>
      </c>
      <c r="D30" s="51" t="s">
        <v>176</v>
      </c>
      <c r="E30" s="52">
        <v>185400</v>
      </c>
      <c r="F30" s="54">
        <v>185400</v>
      </c>
      <c r="G30" s="52"/>
      <c r="H30" s="53"/>
      <c r="I30" s="52"/>
      <c r="J30" s="49" t="s">
        <v>165</v>
      </c>
    </row>
    <row r="31" spans="1:10" s="44" customFormat="1" ht="60" customHeight="1" hidden="1">
      <c r="A31" s="32">
        <v>16</v>
      </c>
      <c r="B31" s="50">
        <v>750</v>
      </c>
      <c r="C31" s="38">
        <v>75020</v>
      </c>
      <c r="D31" s="51" t="s">
        <v>177</v>
      </c>
      <c r="E31" s="52">
        <v>61000</v>
      </c>
      <c r="F31" s="52">
        <v>61000</v>
      </c>
      <c r="G31" s="52"/>
      <c r="H31" s="53"/>
      <c r="I31" s="52"/>
      <c r="J31" s="49" t="s">
        <v>165</v>
      </c>
    </row>
    <row r="32" spans="1:10" s="44" customFormat="1" ht="60" customHeight="1" hidden="1">
      <c r="A32" s="31">
        <v>17</v>
      </c>
      <c r="B32" s="50">
        <v>750</v>
      </c>
      <c r="C32" s="38">
        <v>75020</v>
      </c>
      <c r="D32" s="51" t="s">
        <v>178</v>
      </c>
      <c r="E32" s="52">
        <v>32176</v>
      </c>
      <c r="F32" s="52">
        <v>32176</v>
      </c>
      <c r="G32" s="52"/>
      <c r="H32" s="53"/>
      <c r="I32" s="52"/>
      <c r="J32" s="49" t="s">
        <v>165</v>
      </c>
    </row>
    <row r="33" spans="1:10" s="44" customFormat="1" ht="48" hidden="1">
      <c r="A33" s="32">
        <v>18</v>
      </c>
      <c r="B33" s="50">
        <v>750</v>
      </c>
      <c r="C33" s="38">
        <v>75020</v>
      </c>
      <c r="D33" s="51" t="s">
        <v>179</v>
      </c>
      <c r="E33" s="52">
        <f>58658+26500</f>
        <v>85158</v>
      </c>
      <c r="F33" s="52">
        <f>58658+26500</f>
        <v>85158</v>
      </c>
      <c r="G33" s="52"/>
      <c r="H33" s="53"/>
      <c r="I33" s="52"/>
      <c r="J33" s="49" t="s">
        <v>165</v>
      </c>
    </row>
    <row r="34" spans="1:10" s="44" customFormat="1" ht="76.5" hidden="1">
      <c r="A34" s="31">
        <v>19</v>
      </c>
      <c r="B34" s="50">
        <v>801</v>
      </c>
      <c r="C34" s="38">
        <v>80120</v>
      </c>
      <c r="D34" s="51" t="s">
        <v>180</v>
      </c>
      <c r="E34" s="52">
        <v>0</v>
      </c>
      <c r="F34" s="52">
        <v>0</v>
      </c>
      <c r="G34" s="52"/>
      <c r="H34" s="53"/>
      <c r="I34" s="52"/>
      <c r="J34" s="49" t="s">
        <v>165</v>
      </c>
    </row>
    <row r="35" spans="1:10" s="44" customFormat="1" ht="63.75" hidden="1">
      <c r="A35" s="32">
        <v>20</v>
      </c>
      <c r="B35" s="50">
        <v>801</v>
      </c>
      <c r="C35" s="38">
        <v>80120</v>
      </c>
      <c r="D35" s="51" t="s">
        <v>181</v>
      </c>
      <c r="E35" s="52">
        <v>0</v>
      </c>
      <c r="F35" s="52"/>
      <c r="G35" s="52">
        <v>0</v>
      </c>
      <c r="H35" s="53"/>
      <c r="I35" s="52">
        <v>0</v>
      </c>
      <c r="J35" s="49" t="s">
        <v>165</v>
      </c>
    </row>
    <row r="36" spans="1:10" s="44" customFormat="1" ht="102" hidden="1">
      <c r="A36" s="31">
        <v>21</v>
      </c>
      <c r="B36" s="50">
        <v>801</v>
      </c>
      <c r="C36" s="38">
        <v>80130</v>
      </c>
      <c r="D36" s="51" t="s">
        <v>182</v>
      </c>
      <c r="E36" s="52">
        <v>65809</v>
      </c>
      <c r="F36" s="52">
        <v>65809</v>
      </c>
      <c r="G36" s="52"/>
      <c r="H36" s="53"/>
      <c r="I36" s="52"/>
      <c r="J36" s="49" t="s">
        <v>165</v>
      </c>
    </row>
    <row r="37" spans="1:10" s="44" customFormat="1" ht="88.5" customHeight="1" hidden="1">
      <c r="A37" s="32">
        <v>22</v>
      </c>
      <c r="B37" s="55">
        <v>801</v>
      </c>
      <c r="C37" s="56">
        <v>80130</v>
      </c>
      <c r="D37" s="57" t="s">
        <v>183</v>
      </c>
      <c r="E37" s="58">
        <v>1383960</v>
      </c>
      <c r="F37" s="58">
        <v>1383960</v>
      </c>
      <c r="G37" s="58"/>
      <c r="H37" s="60"/>
      <c r="I37" s="58"/>
      <c r="J37" s="49" t="s">
        <v>165</v>
      </c>
    </row>
    <row r="38" spans="1:10" s="44" customFormat="1" ht="89.25" hidden="1">
      <c r="A38" s="31">
        <v>23</v>
      </c>
      <c r="B38" s="55">
        <v>801</v>
      </c>
      <c r="C38" s="56">
        <v>80130</v>
      </c>
      <c r="D38" s="57" t="s">
        <v>184</v>
      </c>
      <c r="E38" s="58">
        <v>89129</v>
      </c>
      <c r="F38" s="58">
        <v>89129</v>
      </c>
      <c r="G38" s="58"/>
      <c r="H38" s="60"/>
      <c r="I38" s="58"/>
      <c r="J38" s="49" t="s">
        <v>165</v>
      </c>
    </row>
    <row r="39" spans="1:10" s="44" customFormat="1" ht="69" customHeight="1" hidden="1">
      <c r="A39" s="32">
        <v>24</v>
      </c>
      <c r="B39" s="50">
        <v>801</v>
      </c>
      <c r="C39" s="38">
        <v>80130</v>
      </c>
      <c r="D39" s="51" t="s">
        <v>185</v>
      </c>
      <c r="E39" s="52">
        <f>F39</f>
        <v>1216419</v>
      </c>
      <c r="F39" s="52">
        <f>1204219+12200</f>
        <v>1216419</v>
      </c>
      <c r="G39" s="52"/>
      <c r="H39" s="53"/>
      <c r="I39" s="52"/>
      <c r="J39" s="49" t="s">
        <v>165</v>
      </c>
    </row>
    <row r="40" spans="1:10" s="44" customFormat="1" ht="71.25" customHeight="1" hidden="1">
      <c r="A40" s="31">
        <v>25</v>
      </c>
      <c r="B40" s="50">
        <v>801</v>
      </c>
      <c r="C40" s="38">
        <v>80130</v>
      </c>
      <c r="D40" s="51" t="s">
        <v>186</v>
      </c>
      <c r="E40" s="52">
        <f>28792+25620</f>
        <v>54412</v>
      </c>
      <c r="F40" s="52">
        <f>28792+25620</f>
        <v>54412</v>
      </c>
      <c r="G40" s="52"/>
      <c r="H40" s="53"/>
      <c r="I40" s="52"/>
      <c r="J40" s="49" t="s">
        <v>165</v>
      </c>
    </row>
    <row r="41" spans="1:10" s="44" customFormat="1" ht="53.25" customHeight="1" hidden="1">
      <c r="A41" s="32">
        <v>26</v>
      </c>
      <c r="B41" s="50">
        <v>801</v>
      </c>
      <c r="C41" s="38">
        <v>80130</v>
      </c>
      <c r="D41" s="51" t="s">
        <v>187</v>
      </c>
      <c r="E41" s="52">
        <v>1506996</v>
      </c>
      <c r="F41" s="52">
        <v>16520</v>
      </c>
      <c r="G41" s="52">
        <v>1490476</v>
      </c>
      <c r="H41" s="53"/>
      <c r="I41" s="52"/>
      <c r="J41" s="49" t="s">
        <v>165</v>
      </c>
    </row>
    <row r="42" spans="1:10" s="44" customFormat="1" ht="78" customHeight="1" hidden="1">
      <c r="A42" s="31">
        <v>27</v>
      </c>
      <c r="B42" s="50">
        <v>801</v>
      </c>
      <c r="C42" s="38">
        <v>80130</v>
      </c>
      <c r="D42" s="51" t="s">
        <v>188</v>
      </c>
      <c r="E42" s="52">
        <f>F42+G42</f>
        <v>400000</v>
      </c>
      <c r="F42" s="52">
        <f>330000-12200+12200</f>
        <v>330000</v>
      </c>
      <c r="G42" s="52">
        <v>70000</v>
      </c>
      <c r="H42" s="53"/>
      <c r="I42" s="52"/>
      <c r="J42" s="49" t="s">
        <v>165</v>
      </c>
    </row>
    <row r="43" spans="1:10" s="44" customFormat="1" ht="66.75" customHeight="1" hidden="1">
      <c r="A43" s="32">
        <v>28</v>
      </c>
      <c r="B43" s="50">
        <v>801</v>
      </c>
      <c r="C43" s="38">
        <v>80130</v>
      </c>
      <c r="D43" s="51" t="s">
        <v>189</v>
      </c>
      <c r="E43" s="52">
        <f>F43+G43+H43+I43</f>
        <v>0</v>
      </c>
      <c r="F43" s="52">
        <v>0</v>
      </c>
      <c r="G43" s="52">
        <v>0</v>
      </c>
      <c r="H43" s="53"/>
      <c r="I43" s="52">
        <v>0</v>
      </c>
      <c r="J43" s="49" t="s">
        <v>190</v>
      </c>
    </row>
    <row r="44" spans="1:10" s="44" customFormat="1" ht="91.5" customHeight="1" hidden="1">
      <c r="A44" s="31">
        <v>29</v>
      </c>
      <c r="B44" s="50">
        <v>801</v>
      </c>
      <c r="C44" s="38">
        <v>80130</v>
      </c>
      <c r="D44" s="51" t="s">
        <v>191</v>
      </c>
      <c r="E44" s="52">
        <v>0</v>
      </c>
      <c r="F44" s="52">
        <v>0</v>
      </c>
      <c r="G44" s="52">
        <v>0</v>
      </c>
      <c r="H44" s="53"/>
      <c r="I44" s="52">
        <v>0</v>
      </c>
      <c r="J44" s="49" t="s">
        <v>165</v>
      </c>
    </row>
    <row r="45" spans="1:10" s="44" customFormat="1" ht="83.25" customHeight="1" hidden="1">
      <c r="A45" s="32">
        <v>30</v>
      </c>
      <c r="B45" s="50">
        <v>854</v>
      </c>
      <c r="C45" s="38">
        <v>85407</v>
      </c>
      <c r="D45" s="51" t="s">
        <v>192</v>
      </c>
      <c r="E45" s="52">
        <f>F45+G45+H45+I45</f>
        <v>2100</v>
      </c>
      <c r="F45" s="52">
        <v>721</v>
      </c>
      <c r="G45" s="52"/>
      <c r="H45" s="53"/>
      <c r="I45" s="52">
        <v>1379</v>
      </c>
      <c r="J45" s="49" t="s">
        <v>165</v>
      </c>
    </row>
    <row r="46" spans="1:10" s="44" customFormat="1" ht="113.25" customHeight="1" hidden="1">
      <c r="A46" s="31">
        <v>31</v>
      </c>
      <c r="B46" s="50">
        <v>801</v>
      </c>
      <c r="C46" s="38">
        <v>80140</v>
      </c>
      <c r="D46" s="51" t="s">
        <v>193</v>
      </c>
      <c r="E46" s="52">
        <f>F46+G46+H46+I46</f>
        <v>50800</v>
      </c>
      <c r="F46" s="52"/>
      <c r="G46" s="52">
        <v>7620</v>
      </c>
      <c r="H46" s="53"/>
      <c r="I46" s="52">
        <v>43180</v>
      </c>
      <c r="J46" s="49" t="s">
        <v>194</v>
      </c>
    </row>
    <row r="47" spans="1:10" s="44" customFormat="1" ht="114.75" hidden="1">
      <c r="A47" s="32">
        <v>32</v>
      </c>
      <c r="B47" s="50">
        <v>851</v>
      </c>
      <c r="C47" s="38">
        <v>85111</v>
      </c>
      <c r="D47" s="51" t="s">
        <v>195</v>
      </c>
      <c r="E47" s="52">
        <v>600000</v>
      </c>
      <c r="F47" s="63">
        <v>600000</v>
      </c>
      <c r="G47" s="52"/>
      <c r="H47" s="53"/>
      <c r="I47" s="52"/>
      <c r="J47" s="49" t="s">
        <v>165</v>
      </c>
    </row>
    <row r="48" spans="1:10" s="44" customFormat="1" ht="48" hidden="1">
      <c r="A48" s="31">
        <v>33</v>
      </c>
      <c r="B48" s="50">
        <v>852</v>
      </c>
      <c r="C48" s="38">
        <v>85202</v>
      </c>
      <c r="D48" s="51" t="s">
        <v>196</v>
      </c>
      <c r="E48" s="52">
        <v>0</v>
      </c>
      <c r="F48" s="54"/>
      <c r="G48" s="52">
        <v>0</v>
      </c>
      <c r="H48" s="64"/>
      <c r="I48" s="52">
        <v>0</v>
      </c>
      <c r="J48" s="49" t="s">
        <v>165</v>
      </c>
    </row>
    <row r="49" spans="1:10" s="44" customFormat="1" ht="63.75" hidden="1">
      <c r="A49" s="32">
        <v>34</v>
      </c>
      <c r="B49" s="50">
        <v>852</v>
      </c>
      <c r="C49" s="38">
        <v>85202</v>
      </c>
      <c r="D49" s="51" t="s">
        <v>197</v>
      </c>
      <c r="E49" s="52">
        <f>F49+H49</f>
        <v>4069124</v>
      </c>
      <c r="F49" s="52">
        <f>69748-624</f>
        <v>69124</v>
      </c>
      <c r="G49" s="52"/>
      <c r="H49" s="52">
        <v>4000000</v>
      </c>
      <c r="I49" s="64"/>
      <c r="J49" s="49" t="s">
        <v>165</v>
      </c>
    </row>
    <row r="50" spans="1:10" s="44" customFormat="1" ht="76.5" hidden="1">
      <c r="A50" s="31">
        <v>35</v>
      </c>
      <c r="B50" s="50">
        <v>854</v>
      </c>
      <c r="C50" s="38">
        <v>85403</v>
      </c>
      <c r="D50" s="51" t="s">
        <v>198</v>
      </c>
      <c r="E50" s="52">
        <f>G50+I50+F50</f>
        <v>2854676</v>
      </c>
      <c r="F50" s="52">
        <v>6100</v>
      </c>
      <c r="G50" s="52">
        <f>977261</f>
        <v>977261</v>
      </c>
      <c r="H50" s="53"/>
      <c r="I50" s="52">
        <v>1871315</v>
      </c>
      <c r="J50" s="49" t="s">
        <v>165</v>
      </c>
    </row>
    <row r="51" spans="1:10" s="44" customFormat="1" ht="63.75" hidden="1">
      <c r="A51" s="32">
        <v>36</v>
      </c>
      <c r="B51" s="50">
        <v>921</v>
      </c>
      <c r="C51" s="38">
        <v>92104</v>
      </c>
      <c r="D51" s="51" t="s">
        <v>199</v>
      </c>
      <c r="E51" s="52">
        <v>16000</v>
      </c>
      <c r="F51" s="52">
        <v>16000</v>
      </c>
      <c r="G51" s="52"/>
      <c r="H51" s="53"/>
      <c r="I51" s="52"/>
      <c r="J51" s="49" t="s">
        <v>165</v>
      </c>
    </row>
    <row r="52" spans="1:10" s="44" customFormat="1" ht="48" hidden="1">
      <c r="A52" s="31">
        <v>37</v>
      </c>
      <c r="B52" s="50">
        <v>921</v>
      </c>
      <c r="C52" s="38">
        <v>92195</v>
      </c>
      <c r="D52" s="51" t="s">
        <v>200</v>
      </c>
      <c r="E52" s="52">
        <v>341600</v>
      </c>
      <c r="F52" s="52">
        <v>6240</v>
      </c>
      <c r="G52" s="52">
        <v>45000</v>
      </c>
      <c r="H52" s="53"/>
      <c r="I52" s="52">
        <v>290360</v>
      </c>
      <c r="J52" s="49" t="s">
        <v>165</v>
      </c>
    </row>
    <row r="53" spans="1:10" s="44" customFormat="1" ht="69.75" customHeight="1" hidden="1">
      <c r="A53" s="32">
        <v>38</v>
      </c>
      <c r="B53" s="50">
        <v>600</v>
      </c>
      <c r="C53" s="38">
        <v>60014</v>
      </c>
      <c r="D53" s="51" t="s">
        <v>201</v>
      </c>
      <c r="E53" s="52">
        <v>36356</v>
      </c>
      <c r="F53" s="65"/>
      <c r="G53" s="52">
        <v>36356</v>
      </c>
      <c r="H53" s="53"/>
      <c r="I53" s="52"/>
      <c r="J53" s="66" t="s">
        <v>162</v>
      </c>
    </row>
    <row r="54" spans="1:10" s="44" customFormat="1" ht="54" customHeight="1" hidden="1">
      <c r="A54" s="31">
        <v>39</v>
      </c>
      <c r="B54" s="50">
        <v>600</v>
      </c>
      <c r="C54" s="38">
        <v>60014</v>
      </c>
      <c r="D54" s="51" t="s">
        <v>202</v>
      </c>
      <c r="E54" s="52">
        <v>450000</v>
      </c>
      <c r="F54" s="65"/>
      <c r="G54" s="52">
        <v>450000</v>
      </c>
      <c r="H54" s="53"/>
      <c r="I54" s="52"/>
      <c r="J54" s="66" t="s">
        <v>165</v>
      </c>
    </row>
    <row r="55" spans="1:10" s="44" customFormat="1" ht="81.75" customHeight="1" hidden="1">
      <c r="A55" s="32">
        <v>40</v>
      </c>
      <c r="B55" s="50">
        <v>600</v>
      </c>
      <c r="C55" s="38">
        <v>60014</v>
      </c>
      <c r="D55" s="51" t="s">
        <v>203</v>
      </c>
      <c r="E55" s="52">
        <v>36478</v>
      </c>
      <c r="F55" s="65"/>
      <c r="G55" s="52">
        <v>36478</v>
      </c>
      <c r="H55" s="53"/>
      <c r="I55" s="52"/>
      <c r="J55" s="66" t="s">
        <v>162</v>
      </c>
    </row>
    <row r="56" spans="1:10" s="44" customFormat="1" ht="67.5" customHeight="1" hidden="1">
      <c r="A56" s="31">
        <v>41</v>
      </c>
      <c r="B56" s="50">
        <v>600</v>
      </c>
      <c r="C56" s="38">
        <v>60014</v>
      </c>
      <c r="D56" s="51" t="s">
        <v>204</v>
      </c>
      <c r="E56" s="52">
        <v>700700</v>
      </c>
      <c r="F56" s="65"/>
      <c r="G56" s="52">
        <v>700700</v>
      </c>
      <c r="H56" s="53"/>
      <c r="I56" s="52"/>
      <c r="J56" s="66" t="s">
        <v>162</v>
      </c>
    </row>
    <row r="57" spans="1:10" s="44" customFormat="1" ht="108.75" customHeight="1" hidden="1">
      <c r="A57" s="32">
        <v>42</v>
      </c>
      <c r="B57" s="50">
        <v>600</v>
      </c>
      <c r="C57" s="38">
        <v>60014</v>
      </c>
      <c r="D57" s="51" t="s">
        <v>205</v>
      </c>
      <c r="E57" s="52">
        <v>33916</v>
      </c>
      <c r="F57" s="65"/>
      <c r="G57" s="52">
        <v>33916</v>
      </c>
      <c r="H57" s="53"/>
      <c r="I57" s="52"/>
      <c r="J57" s="66" t="s">
        <v>162</v>
      </c>
    </row>
    <row r="58" spans="1:10" s="44" customFormat="1" ht="72" customHeight="1" hidden="1">
      <c r="A58" s="31">
        <v>43</v>
      </c>
      <c r="B58" s="50">
        <v>600</v>
      </c>
      <c r="C58" s="38">
        <v>60014</v>
      </c>
      <c r="D58" s="51" t="s">
        <v>206</v>
      </c>
      <c r="E58" s="52">
        <v>42456</v>
      </c>
      <c r="F58" s="65"/>
      <c r="G58" s="52">
        <v>42456</v>
      </c>
      <c r="H58" s="53"/>
      <c r="I58" s="52"/>
      <c r="J58" s="66" t="s">
        <v>162</v>
      </c>
    </row>
    <row r="59" spans="1:10" s="44" customFormat="1" ht="98.25" customHeight="1" hidden="1">
      <c r="A59" s="32">
        <v>44</v>
      </c>
      <c r="B59" s="50">
        <v>600</v>
      </c>
      <c r="C59" s="38">
        <v>60014</v>
      </c>
      <c r="D59" s="51" t="s">
        <v>207</v>
      </c>
      <c r="E59" s="52">
        <v>20000</v>
      </c>
      <c r="F59" s="65"/>
      <c r="G59" s="52">
        <v>20000</v>
      </c>
      <c r="H59" s="53"/>
      <c r="I59" s="52"/>
      <c r="J59" s="66" t="s">
        <v>162</v>
      </c>
    </row>
    <row r="60" spans="1:10" s="44" customFormat="1" ht="57.75" customHeight="1" hidden="1">
      <c r="A60" s="31">
        <v>45</v>
      </c>
      <c r="B60" s="50">
        <v>600</v>
      </c>
      <c r="C60" s="38">
        <v>60014</v>
      </c>
      <c r="D60" s="51" t="s">
        <v>208</v>
      </c>
      <c r="E60" s="52">
        <v>282718</v>
      </c>
      <c r="F60" s="52"/>
      <c r="G60" s="52">
        <v>282718</v>
      </c>
      <c r="H60" s="53"/>
      <c r="I60" s="52"/>
      <c r="J60" s="66" t="s">
        <v>162</v>
      </c>
    </row>
    <row r="61" spans="1:10" s="44" customFormat="1" ht="68.25" customHeight="1" hidden="1">
      <c r="A61" s="32">
        <v>46</v>
      </c>
      <c r="B61" s="50">
        <v>600</v>
      </c>
      <c r="C61" s="38">
        <v>60014</v>
      </c>
      <c r="D61" s="51" t="s">
        <v>209</v>
      </c>
      <c r="E61" s="52">
        <v>40000</v>
      </c>
      <c r="F61" s="52"/>
      <c r="G61" s="52">
        <v>40000</v>
      </c>
      <c r="H61" s="53"/>
      <c r="I61" s="52"/>
      <c r="J61" s="66" t="s">
        <v>162</v>
      </c>
    </row>
    <row r="62" spans="1:10" s="44" customFormat="1" ht="80.25" customHeight="1" hidden="1">
      <c r="A62" s="31">
        <v>47</v>
      </c>
      <c r="B62" s="50">
        <v>600</v>
      </c>
      <c r="C62" s="38">
        <v>60014</v>
      </c>
      <c r="D62" s="51" t="s">
        <v>210</v>
      </c>
      <c r="E62" s="52">
        <v>185000</v>
      </c>
      <c r="F62" s="52"/>
      <c r="G62" s="52">
        <v>185000</v>
      </c>
      <c r="H62" s="53"/>
      <c r="I62" s="52"/>
      <c r="J62" s="66" t="s">
        <v>162</v>
      </c>
    </row>
    <row r="63" spans="1:10" s="44" customFormat="1" ht="54.75" customHeight="1" hidden="1">
      <c r="A63" s="32">
        <v>48</v>
      </c>
      <c r="B63" s="50">
        <v>600</v>
      </c>
      <c r="C63" s="38">
        <v>60014</v>
      </c>
      <c r="D63" s="51" t="s">
        <v>211</v>
      </c>
      <c r="E63" s="52">
        <v>66978</v>
      </c>
      <c r="F63" s="52"/>
      <c r="G63" s="52">
        <v>66978</v>
      </c>
      <c r="H63" s="53"/>
      <c r="I63" s="52"/>
      <c r="J63" s="66" t="s">
        <v>162</v>
      </c>
    </row>
    <row r="64" spans="1:10" s="44" customFormat="1" ht="167.25" customHeight="1" hidden="1">
      <c r="A64" s="31">
        <v>49</v>
      </c>
      <c r="B64" s="50">
        <v>600</v>
      </c>
      <c r="C64" s="38">
        <v>60014</v>
      </c>
      <c r="D64" s="51" t="s">
        <v>212</v>
      </c>
      <c r="E64" s="52">
        <v>5000</v>
      </c>
      <c r="F64" s="52"/>
      <c r="G64" s="52">
        <v>5000</v>
      </c>
      <c r="H64" s="53"/>
      <c r="I64" s="52"/>
      <c r="J64" s="66" t="s">
        <v>162</v>
      </c>
    </row>
    <row r="65" spans="1:10" s="44" customFormat="1" ht="87.75" customHeight="1" hidden="1">
      <c r="A65" s="32">
        <v>50</v>
      </c>
      <c r="B65" s="50">
        <v>600</v>
      </c>
      <c r="C65" s="38">
        <v>60014</v>
      </c>
      <c r="D65" s="51" t="s">
        <v>213</v>
      </c>
      <c r="E65" s="52">
        <f>G65+H65</f>
        <v>1761956</v>
      </c>
      <c r="F65" s="52"/>
      <c r="G65" s="52">
        <v>977256</v>
      </c>
      <c r="H65" s="53">
        <f>1000000-215300</f>
        <v>784700</v>
      </c>
      <c r="I65" s="52"/>
      <c r="J65" s="66" t="s">
        <v>162</v>
      </c>
    </row>
    <row r="66" spans="1:10" s="44" customFormat="1" ht="67.5" customHeight="1" hidden="1">
      <c r="A66" s="31">
        <v>51</v>
      </c>
      <c r="B66" s="50">
        <v>853</v>
      </c>
      <c r="C66" s="38">
        <v>85333</v>
      </c>
      <c r="D66" s="51" t="s">
        <v>214</v>
      </c>
      <c r="E66" s="52">
        <v>0</v>
      </c>
      <c r="F66" s="52"/>
      <c r="G66" s="52"/>
      <c r="H66" s="53"/>
      <c r="I66" s="52">
        <v>0</v>
      </c>
      <c r="J66" s="66" t="s">
        <v>215</v>
      </c>
    </row>
    <row r="67" spans="1:10" s="44" customFormat="1" ht="144" customHeight="1" hidden="1">
      <c r="A67" s="32">
        <v>52</v>
      </c>
      <c r="B67" s="50">
        <v>801</v>
      </c>
      <c r="C67" s="38">
        <v>80130</v>
      </c>
      <c r="D67" s="51" t="s">
        <v>216</v>
      </c>
      <c r="E67" s="52">
        <v>595168</v>
      </c>
      <c r="F67" s="52">
        <v>595168</v>
      </c>
      <c r="G67" s="52"/>
      <c r="H67" s="53"/>
      <c r="I67" s="52"/>
      <c r="J67" s="66" t="s">
        <v>165</v>
      </c>
    </row>
    <row r="68" spans="1:10" s="44" customFormat="1" ht="49.5" customHeight="1" hidden="1">
      <c r="A68" s="32">
        <v>53</v>
      </c>
      <c r="B68" s="50">
        <v>600</v>
      </c>
      <c r="C68" s="38">
        <v>60014</v>
      </c>
      <c r="D68" s="51" t="s">
        <v>217</v>
      </c>
      <c r="E68" s="52">
        <v>20000</v>
      </c>
      <c r="F68" s="52">
        <v>20000</v>
      </c>
      <c r="G68" s="52"/>
      <c r="H68" s="53"/>
      <c r="I68" s="52"/>
      <c r="J68" s="66" t="s">
        <v>162</v>
      </c>
    </row>
    <row r="69" spans="1:10" s="44" customFormat="1" ht="49.5" customHeight="1" hidden="1">
      <c r="A69" s="32">
        <v>54</v>
      </c>
      <c r="B69" s="50">
        <v>750</v>
      </c>
      <c r="C69" s="38">
        <v>75020</v>
      </c>
      <c r="D69" s="51" t="s">
        <v>218</v>
      </c>
      <c r="E69" s="52">
        <v>4850</v>
      </c>
      <c r="F69" s="52">
        <v>4850</v>
      </c>
      <c r="G69" s="52"/>
      <c r="H69" s="53"/>
      <c r="I69" s="52"/>
      <c r="J69" s="66" t="s">
        <v>165</v>
      </c>
    </row>
    <row r="70" spans="1:10" s="44" customFormat="1" ht="74.25" customHeight="1" hidden="1">
      <c r="A70" s="32">
        <v>55</v>
      </c>
      <c r="B70" s="50">
        <v>801</v>
      </c>
      <c r="C70" s="38">
        <v>80130</v>
      </c>
      <c r="D70" s="51" t="s">
        <v>219</v>
      </c>
      <c r="E70" s="52">
        <v>46195</v>
      </c>
      <c r="F70" s="52">
        <v>46195</v>
      </c>
      <c r="G70" s="52"/>
      <c r="H70" s="53"/>
      <c r="I70" s="52"/>
      <c r="J70" s="66" t="s">
        <v>220</v>
      </c>
    </row>
    <row r="71" spans="1:10" s="44" customFormat="1" ht="81" customHeight="1" hidden="1">
      <c r="A71" s="32">
        <v>56</v>
      </c>
      <c r="B71" s="50">
        <v>750</v>
      </c>
      <c r="C71" s="38">
        <v>75020</v>
      </c>
      <c r="D71" s="51" t="s">
        <v>221</v>
      </c>
      <c r="E71" s="52">
        <v>5750</v>
      </c>
      <c r="F71" s="52">
        <v>5750</v>
      </c>
      <c r="G71" s="52"/>
      <c r="H71" s="53"/>
      <c r="I71" s="52"/>
      <c r="J71" s="66" t="s">
        <v>165</v>
      </c>
    </row>
    <row r="72" spans="1:10" s="44" customFormat="1" ht="88.5" customHeight="1" hidden="1">
      <c r="A72" s="32">
        <v>57</v>
      </c>
      <c r="B72" s="50">
        <v>900</v>
      </c>
      <c r="C72" s="38">
        <v>90095</v>
      </c>
      <c r="D72" s="51" t="s">
        <v>222</v>
      </c>
      <c r="E72" s="52">
        <v>53261</v>
      </c>
      <c r="F72" s="52">
        <v>53261</v>
      </c>
      <c r="G72" s="52"/>
      <c r="H72" s="53"/>
      <c r="I72" s="52"/>
      <c r="J72" s="66" t="s">
        <v>165</v>
      </c>
    </row>
    <row r="73" spans="1:10" s="44" customFormat="1" ht="64.5" customHeight="1" hidden="1">
      <c r="A73" s="43">
        <v>58</v>
      </c>
      <c r="B73" s="50">
        <v>700</v>
      </c>
      <c r="C73" s="38">
        <v>70005</v>
      </c>
      <c r="D73" s="51" t="s">
        <v>223</v>
      </c>
      <c r="E73" s="52">
        <v>14274</v>
      </c>
      <c r="F73" s="52">
        <v>14274</v>
      </c>
      <c r="G73" s="52"/>
      <c r="H73" s="53"/>
      <c r="I73" s="52"/>
      <c r="J73" s="67" t="s">
        <v>165</v>
      </c>
    </row>
    <row r="74" spans="1:10" s="44" customFormat="1" ht="54" customHeight="1" hidden="1">
      <c r="A74" s="43">
        <v>59</v>
      </c>
      <c r="B74" s="50">
        <v>750</v>
      </c>
      <c r="C74" s="38">
        <v>75075</v>
      </c>
      <c r="D74" s="68" t="s">
        <v>224</v>
      </c>
      <c r="E74" s="52">
        <v>3500</v>
      </c>
      <c r="F74" s="52">
        <v>525</v>
      </c>
      <c r="G74" s="52"/>
      <c r="H74" s="53"/>
      <c r="I74" s="52">
        <v>2975</v>
      </c>
      <c r="J74" s="67" t="s">
        <v>165</v>
      </c>
    </row>
    <row r="75" spans="1:10" s="44" customFormat="1" ht="59.25" customHeight="1" hidden="1">
      <c r="A75" s="43">
        <v>60</v>
      </c>
      <c r="B75" s="50">
        <v>852</v>
      </c>
      <c r="C75" s="38">
        <v>85202</v>
      </c>
      <c r="D75" s="68" t="s">
        <v>225</v>
      </c>
      <c r="E75" s="52">
        <v>143472</v>
      </c>
      <c r="F75" s="52">
        <v>143472</v>
      </c>
      <c r="G75" s="52"/>
      <c r="H75" s="53"/>
      <c r="I75" s="52"/>
      <c r="J75" s="67" t="s">
        <v>165</v>
      </c>
    </row>
    <row r="76" spans="1:10" s="44" customFormat="1" ht="82.5" customHeight="1" hidden="1">
      <c r="A76" s="32">
        <v>61</v>
      </c>
      <c r="B76" s="50">
        <v>801</v>
      </c>
      <c r="C76" s="38">
        <v>80130</v>
      </c>
      <c r="D76" s="68" t="s">
        <v>226</v>
      </c>
      <c r="E76" s="52">
        <v>50000</v>
      </c>
      <c r="F76" s="52">
        <v>50000</v>
      </c>
      <c r="G76" s="52"/>
      <c r="H76" s="53"/>
      <c r="I76" s="52"/>
      <c r="J76" s="67" t="s">
        <v>165</v>
      </c>
    </row>
    <row r="77" spans="1:10" s="44" customFormat="1" ht="60.75" customHeight="1" hidden="1">
      <c r="A77" s="32">
        <v>61</v>
      </c>
      <c r="B77" s="50">
        <v>600</v>
      </c>
      <c r="C77" s="38">
        <v>60014</v>
      </c>
      <c r="D77" s="69" t="s">
        <v>227</v>
      </c>
      <c r="E77" s="52">
        <v>200000</v>
      </c>
      <c r="F77" s="52">
        <v>200000</v>
      </c>
      <c r="G77" s="52"/>
      <c r="H77" s="53"/>
      <c r="I77" s="52"/>
      <c r="J77" s="67" t="s">
        <v>162</v>
      </c>
    </row>
    <row r="78" spans="1:10" s="44" customFormat="1" ht="50.25" customHeight="1" hidden="1">
      <c r="A78" s="32">
        <v>62</v>
      </c>
      <c r="B78" s="50">
        <v>600</v>
      </c>
      <c r="C78" s="38">
        <v>60014</v>
      </c>
      <c r="D78" s="51" t="s">
        <v>228</v>
      </c>
      <c r="E78" s="52">
        <v>15000</v>
      </c>
      <c r="F78" s="52">
        <v>15000</v>
      </c>
      <c r="G78" s="52"/>
      <c r="H78" s="53"/>
      <c r="I78" s="52"/>
      <c r="J78" s="67" t="s">
        <v>162</v>
      </c>
    </row>
    <row r="79" spans="1:10" s="44" customFormat="1" ht="50.25" customHeight="1" hidden="1">
      <c r="A79" s="43">
        <v>63</v>
      </c>
      <c r="B79" s="50">
        <v>600</v>
      </c>
      <c r="C79" s="38">
        <v>60014</v>
      </c>
      <c r="D79" s="51" t="s">
        <v>229</v>
      </c>
      <c r="E79" s="52">
        <v>18399</v>
      </c>
      <c r="F79" s="52">
        <v>18399</v>
      </c>
      <c r="G79" s="52"/>
      <c r="H79" s="53"/>
      <c r="I79" s="52"/>
      <c r="J79" s="67" t="s">
        <v>165</v>
      </c>
    </row>
    <row r="80" spans="1:10" s="44" customFormat="1" ht="50.25" customHeight="1" hidden="1">
      <c r="A80" s="43">
        <v>64</v>
      </c>
      <c r="B80" s="50">
        <v>926</v>
      </c>
      <c r="C80" s="38">
        <v>92601</v>
      </c>
      <c r="D80" s="51" t="s">
        <v>230</v>
      </c>
      <c r="E80" s="52">
        <v>13675</v>
      </c>
      <c r="F80" s="52">
        <v>13675</v>
      </c>
      <c r="G80" s="52"/>
      <c r="H80" s="53"/>
      <c r="I80" s="52"/>
      <c r="J80" s="67" t="s">
        <v>165</v>
      </c>
    </row>
    <row r="81" spans="1:10" s="44" customFormat="1" ht="98.25" customHeight="1" hidden="1">
      <c r="A81" s="32">
        <v>65</v>
      </c>
      <c r="B81" s="50">
        <v>801</v>
      </c>
      <c r="C81" s="38">
        <v>80120</v>
      </c>
      <c r="D81" s="51" t="s">
        <v>231</v>
      </c>
      <c r="E81" s="52">
        <v>11000</v>
      </c>
      <c r="F81" s="52">
        <v>11000</v>
      </c>
      <c r="G81" s="52"/>
      <c r="H81" s="53"/>
      <c r="I81" s="52"/>
      <c r="J81" s="67" t="s">
        <v>165</v>
      </c>
    </row>
    <row r="82" spans="1:10" s="44" customFormat="1" ht="98.25" customHeight="1" hidden="1">
      <c r="A82" s="32">
        <v>66</v>
      </c>
      <c r="B82" s="50">
        <v>600</v>
      </c>
      <c r="C82" s="38">
        <v>60014</v>
      </c>
      <c r="D82" s="51" t="s">
        <v>232</v>
      </c>
      <c r="E82" s="52">
        <v>49000</v>
      </c>
      <c r="F82" s="52">
        <v>49000</v>
      </c>
      <c r="G82" s="52"/>
      <c r="H82" s="53"/>
      <c r="I82" s="52"/>
      <c r="J82" s="67" t="s">
        <v>162</v>
      </c>
    </row>
    <row r="83" spans="1:10" s="44" customFormat="1" ht="98.25" customHeight="1" hidden="1">
      <c r="A83" s="32">
        <v>66</v>
      </c>
      <c r="B83" s="50">
        <v>750</v>
      </c>
      <c r="C83" s="38">
        <v>75020</v>
      </c>
      <c r="D83" s="51" t="s">
        <v>233</v>
      </c>
      <c r="E83" s="52">
        <v>7564</v>
      </c>
      <c r="F83" s="52">
        <v>7564</v>
      </c>
      <c r="G83" s="52"/>
      <c r="H83" s="53"/>
      <c r="I83" s="52"/>
      <c r="J83" s="67" t="s">
        <v>165</v>
      </c>
    </row>
    <row r="84" spans="1:10" s="44" customFormat="1" ht="98.25" customHeight="1" hidden="1">
      <c r="A84" s="43">
        <v>67</v>
      </c>
      <c r="B84" s="50">
        <v>801</v>
      </c>
      <c r="C84" s="38">
        <v>80130</v>
      </c>
      <c r="D84" s="51" t="s">
        <v>234</v>
      </c>
      <c r="E84" s="52">
        <v>6000</v>
      </c>
      <c r="F84" s="52">
        <v>6000</v>
      </c>
      <c r="G84" s="52"/>
      <c r="H84" s="53"/>
      <c r="I84" s="52"/>
      <c r="J84" s="67" t="s">
        <v>220</v>
      </c>
    </row>
    <row r="85" spans="1:10" s="44" customFormat="1" ht="98.25" customHeight="1" hidden="1">
      <c r="A85" s="43">
        <v>68</v>
      </c>
      <c r="B85" s="50">
        <v>600</v>
      </c>
      <c r="C85" s="38">
        <v>60014</v>
      </c>
      <c r="D85" s="51" t="s">
        <v>235</v>
      </c>
      <c r="E85" s="52">
        <v>312102</v>
      </c>
      <c r="F85" s="52">
        <v>147047</v>
      </c>
      <c r="G85" s="52">
        <v>165055</v>
      </c>
      <c r="H85" s="53"/>
      <c r="I85" s="52"/>
      <c r="J85" s="67" t="s">
        <v>162</v>
      </c>
    </row>
    <row r="86" spans="1:10" s="44" customFormat="1" ht="98.25" customHeight="1" hidden="1">
      <c r="A86" s="32">
        <v>69</v>
      </c>
      <c r="B86" s="50">
        <v>600</v>
      </c>
      <c r="C86" s="38">
        <v>60014</v>
      </c>
      <c r="D86" s="51" t="s">
        <v>236</v>
      </c>
      <c r="E86" s="52">
        <v>362185</v>
      </c>
      <c r="F86" s="52">
        <v>362185</v>
      </c>
      <c r="G86" s="52"/>
      <c r="H86" s="53"/>
      <c r="I86" s="52"/>
      <c r="J86" s="67" t="s">
        <v>162</v>
      </c>
    </row>
    <row r="87" spans="1:10" s="44" customFormat="1" ht="98.25" customHeight="1" hidden="1">
      <c r="A87" s="32">
        <v>70</v>
      </c>
      <c r="B87" s="50">
        <v>600</v>
      </c>
      <c r="C87" s="38">
        <v>60014</v>
      </c>
      <c r="D87" s="51" t="s">
        <v>237</v>
      </c>
      <c r="E87" s="52">
        <v>70000</v>
      </c>
      <c r="F87" s="52">
        <v>70000</v>
      </c>
      <c r="G87" s="52"/>
      <c r="H87" s="53"/>
      <c r="I87" s="52"/>
      <c r="J87" s="67" t="s">
        <v>162</v>
      </c>
    </row>
    <row r="88" spans="1:10" s="44" customFormat="1" ht="98.25" customHeight="1" hidden="1">
      <c r="A88" s="32">
        <v>71</v>
      </c>
      <c r="B88" s="50">
        <v>600</v>
      </c>
      <c r="C88" s="38">
        <v>60014</v>
      </c>
      <c r="D88" s="51" t="s">
        <v>238</v>
      </c>
      <c r="E88" s="52">
        <v>35000</v>
      </c>
      <c r="F88" s="52">
        <v>35000</v>
      </c>
      <c r="G88" s="52"/>
      <c r="H88" s="53"/>
      <c r="I88" s="52"/>
      <c r="J88" s="67" t="s">
        <v>162</v>
      </c>
    </row>
    <row r="89" spans="1:10" s="44" customFormat="1" ht="111" customHeight="1" hidden="1">
      <c r="A89" s="32">
        <v>72</v>
      </c>
      <c r="B89" s="50">
        <v>851</v>
      </c>
      <c r="C89" s="38">
        <v>85195</v>
      </c>
      <c r="D89" s="51" t="s">
        <v>241</v>
      </c>
      <c r="E89" s="52">
        <v>100000</v>
      </c>
      <c r="F89" s="52"/>
      <c r="G89" s="52">
        <v>100000</v>
      </c>
      <c r="H89" s="53"/>
      <c r="I89" s="52"/>
      <c r="J89" s="67" t="s">
        <v>165</v>
      </c>
    </row>
    <row r="90" spans="1:10" s="44" customFormat="1" ht="111" customHeight="1" hidden="1">
      <c r="A90" s="43">
        <v>73</v>
      </c>
      <c r="B90" s="50">
        <v>926</v>
      </c>
      <c r="C90" s="38">
        <v>92601</v>
      </c>
      <c r="D90" s="51" t="s">
        <v>242</v>
      </c>
      <c r="E90" s="52">
        <v>53982</v>
      </c>
      <c r="F90" s="52">
        <v>53982</v>
      </c>
      <c r="G90" s="52"/>
      <c r="H90" s="53"/>
      <c r="I90" s="52"/>
      <c r="J90" s="67" t="s">
        <v>165</v>
      </c>
    </row>
    <row r="91" spans="1:10" s="72" customFormat="1" ht="12.75">
      <c r="A91" s="108" t="s">
        <v>239</v>
      </c>
      <c r="B91" s="109"/>
      <c r="C91" s="109"/>
      <c r="D91" s="76"/>
      <c r="E91" s="70">
        <f>SUM(E16:E90)</f>
        <v>29913873</v>
      </c>
      <c r="F91" s="70">
        <f>SUM(F16:F90)</f>
        <v>7815327</v>
      </c>
      <c r="G91" s="70">
        <f>SUM(G16:G90)</f>
        <v>7589485</v>
      </c>
      <c r="H91" s="70">
        <f>SUM(H16:H90)</f>
        <v>4784700</v>
      </c>
      <c r="I91" s="70">
        <f>SUM(I16:I90)</f>
        <v>9724361</v>
      </c>
      <c r="J91" s="71"/>
    </row>
    <row r="92" spans="1:10" ht="12.75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 s="37" customFormat="1" ht="12.75">
      <c r="A93" s="104" t="s">
        <v>240</v>
      </c>
      <c r="B93" s="104"/>
      <c r="C93" s="104"/>
      <c r="D93" s="104"/>
      <c r="E93" s="104"/>
      <c r="F93" s="104"/>
      <c r="G93" s="104"/>
      <c r="H93" s="104"/>
      <c r="I93" s="104"/>
      <c r="J93" s="104"/>
    </row>
    <row r="94" spans="1:10" s="44" customFormat="1" ht="127.5" hidden="1">
      <c r="A94" s="31">
        <v>1</v>
      </c>
      <c r="B94" s="46">
        <v>600</v>
      </c>
      <c r="C94" s="31">
        <v>60014</v>
      </c>
      <c r="D94" s="47" t="s">
        <v>161</v>
      </c>
      <c r="E94" s="48">
        <v>17080</v>
      </c>
      <c r="F94" s="48">
        <v>17080</v>
      </c>
      <c r="G94" s="48"/>
      <c r="H94" s="48"/>
      <c r="I94" s="48"/>
      <c r="J94" s="49" t="s">
        <v>162</v>
      </c>
    </row>
    <row r="95" spans="1:10" s="44" customFormat="1" ht="55.5" customHeight="1" hidden="1">
      <c r="A95" s="32">
        <v>2</v>
      </c>
      <c r="B95" s="50">
        <v>600</v>
      </c>
      <c r="C95" s="38">
        <v>60014</v>
      </c>
      <c r="D95" s="51" t="s">
        <v>163</v>
      </c>
      <c r="E95" s="52">
        <f>SUM(F95:I95)</f>
        <v>625694</v>
      </c>
      <c r="F95" s="52">
        <v>24156</v>
      </c>
      <c r="G95" s="52">
        <v>601538</v>
      </c>
      <c r="H95" s="53"/>
      <c r="I95" s="52"/>
      <c r="J95" s="49" t="s">
        <v>162</v>
      </c>
    </row>
    <row r="96" spans="1:10" s="44" customFormat="1" ht="76.5" hidden="1">
      <c r="A96" s="31">
        <v>3</v>
      </c>
      <c r="B96" s="50">
        <v>600</v>
      </c>
      <c r="C96" s="38">
        <v>60014</v>
      </c>
      <c r="D96" s="51" t="s">
        <v>164</v>
      </c>
      <c r="E96" s="52">
        <f>SUM(F96:I96)</f>
        <v>2000000</v>
      </c>
      <c r="F96" s="52">
        <v>20000</v>
      </c>
      <c r="G96" s="54">
        <v>280000</v>
      </c>
      <c r="H96" s="53"/>
      <c r="I96" s="52">
        <v>1700000</v>
      </c>
      <c r="J96" s="49" t="s">
        <v>165</v>
      </c>
    </row>
    <row r="97" spans="1:10" s="44" customFormat="1" ht="76.5" hidden="1">
      <c r="A97" s="32">
        <v>4</v>
      </c>
      <c r="B97" s="50">
        <v>600</v>
      </c>
      <c r="C97" s="38">
        <v>60014</v>
      </c>
      <c r="D97" s="51" t="s">
        <v>164</v>
      </c>
      <c r="E97" s="52">
        <v>535345</v>
      </c>
      <c r="F97" s="52">
        <v>535345</v>
      </c>
      <c r="G97" s="54"/>
      <c r="H97" s="53"/>
      <c r="I97" s="52"/>
      <c r="J97" s="49" t="s">
        <v>162</v>
      </c>
    </row>
    <row r="98" spans="1:10" s="44" customFormat="1" ht="51" hidden="1">
      <c r="A98" s="31">
        <v>5</v>
      </c>
      <c r="B98" s="55">
        <v>600</v>
      </c>
      <c r="C98" s="56">
        <v>60014</v>
      </c>
      <c r="D98" s="57" t="s">
        <v>166</v>
      </c>
      <c r="E98" s="58">
        <v>4500000</v>
      </c>
      <c r="F98" s="59"/>
      <c r="G98" s="58">
        <v>675000</v>
      </c>
      <c r="H98" s="60"/>
      <c r="I98" s="58">
        <v>3825000</v>
      </c>
      <c r="J98" s="61" t="s">
        <v>162</v>
      </c>
    </row>
    <row r="99" spans="1:10" s="44" customFormat="1" ht="51" hidden="1">
      <c r="A99" s="32">
        <v>6</v>
      </c>
      <c r="B99" s="50">
        <v>600</v>
      </c>
      <c r="C99" s="38">
        <v>60014</v>
      </c>
      <c r="D99" s="51" t="s">
        <v>167</v>
      </c>
      <c r="E99" s="52">
        <v>411609</v>
      </c>
      <c r="F99" s="52">
        <v>411609</v>
      </c>
      <c r="G99" s="52"/>
      <c r="H99" s="53"/>
      <c r="I99" s="52"/>
      <c r="J99" s="49" t="s">
        <v>162</v>
      </c>
    </row>
    <row r="100" spans="1:10" s="44" customFormat="1" ht="38.25" hidden="1">
      <c r="A100" s="31">
        <v>7</v>
      </c>
      <c r="B100" s="50">
        <v>600</v>
      </c>
      <c r="C100" s="38">
        <v>60014</v>
      </c>
      <c r="D100" s="51" t="s">
        <v>168</v>
      </c>
      <c r="E100" s="52">
        <v>51850</v>
      </c>
      <c r="F100" s="52">
        <v>51850</v>
      </c>
      <c r="G100" s="62"/>
      <c r="H100" s="53"/>
      <c r="I100" s="52"/>
      <c r="J100" s="49" t="s">
        <v>162</v>
      </c>
    </row>
    <row r="101" spans="1:10" s="44" customFormat="1" ht="38.25" hidden="1">
      <c r="A101" s="32">
        <v>8</v>
      </c>
      <c r="B101" s="50">
        <v>600</v>
      </c>
      <c r="C101" s="38">
        <v>60014</v>
      </c>
      <c r="D101" s="51" t="s">
        <v>169</v>
      </c>
      <c r="E101" s="52">
        <v>19276</v>
      </c>
      <c r="F101" s="52">
        <v>19276</v>
      </c>
      <c r="G101" s="62"/>
      <c r="H101" s="53"/>
      <c r="I101" s="52"/>
      <c r="J101" s="49" t="s">
        <v>162</v>
      </c>
    </row>
    <row r="102" spans="1:10" s="44" customFormat="1" ht="25.5" hidden="1">
      <c r="A102" s="31">
        <v>9</v>
      </c>
      <c r="B102" s="50">
        <v>600</v>
      </c>
      <c r="C102" s="38">
        <v>60014</v>
      </c>
      <c r="D102" s="51" t="s">
        <v>170</v>
      </c>
      <c r="E102" s="52">
        <v>23180</v>
      </c>
      <c r="F102" s="52">
        <v>23180</v>
      </c>
      <c r="G102" s="62"/>
      <c r="H102" s="53"/>
      <c r="I102" s="52"/>
      <c r="J102" s="49" t="s">
        <v>162</v>
      </c>
    </row>
    <row r="103" spans="1:10" s="44" customFormat="1" ht="72" customHeight="1" hidden="1">
      <c r="A103" s="32">
        <v>10</v>
      </c>
      <c r="B103" s="50">
        <v>600</v>
      </c>
      <c r="C103" s="38">
        <v>60014</v>
      </c>
      <c r="D103" s="51" t="s">
        <v>171</v>
      </c>
      <c r="E103" s="52">
        <f>F103+G103</f>
        <v>300677</v>
      </c>
      <c r="F103" s="52">
        <v>0</v>
      </c>
      <c r="G103" s="52">
        <v>300677</v>
      </c>
      <c r="H103" s="53"/>
      <c r="I103" s="52"/>
      <c r="J103" s="49" t="s">
        <v>162</v>
      </c>
    </row>
    <row r="104" spans="1:10" s="44" customFormat="1" ht="65.25" customHeight="1" hidden="1">
      <c r="A104" s="31">
        <v>11</v>
      </c>
      <c r="B104" s="50">
        <v>600</v>
      </c>
      <c r="C104" s="38">
        <v>60014</v>
      </c>
      <c r="D104" s="51" t="s">
        <v>172</v>
      </c>
      <c r="E104" s="52">
        <v>2442468</v>
      </c>
      <c r="F104" s="52">
        <v>452316</v>
      </c>
      <c r="G104" s="62"/>
      <c r="H104" s="53"/>
      <c r="I104" s="52">
        <v>1990152</v>
      </c>
      <c r="J104" s="49" t="s">
        <v>165</v>
      </c>
    </row>
    <row r="105" spans="1:10" s="44" customFormat="1" ht="114.75" hidden="1">
      <c r="A105" s="32">
        <v>12</v>
      </c>
      <c r="B105" s="50">
        <v>600</v>
      </c>
      <c r="C105" s="38">
        <v>60014</v>
      </c>
      <c r="D105" s="51" t="s">
        <v>173</v>
      </c>
      <c r="E105" s="52">
        <v>0</v>
      </c>
      <c r="F105" s="52">
        <v>0</v>
      </c>
      <c r="G105" s="52"/>
      <c r="H105" s="53"/>
      <c r="I105" s="52">
        <v>0</v>
      </c>
      <c r="J105" s="49" t="s">
        <v>165</v>
      </c>
    </row>
    <row r="106" spans="1:10" s="44" customFormat="1" ht="38.25" customHeight="1" hidden="1">
      <c r="A106" s="31">
        <v>13</v>
      </c>
      <c r="B106" s="50">
        <v>600</v>
      </c>
      <c r="C106" s="38">
        <v>60014</v>
      </c>
      <c r="D106" s="51" t="s">
        <v>174</v>
      </c>
      <c r="E106" s="52">
        <v>0</v>
      </c>
      <c r="F106" s="52">
        <v>0</v>
      </c>
      <c r="G106" s="52"/>
      <c r="H106" s="53"/>
      <c r="I106" s="52"/>
      <c r="J106" s="49" t="s">
        <v>162</v>
      </c>
    </row>
    <row r="107" spans="1:10" s="44" customFormat="1" ht="60" customHeight="1" hidden="1">
      <c r="A107" s="32">
        <v>14</v>
      </c>
      <c r="B107" s="50">
        <v>700</v>
      </c>
      <c r="C107" s="38">
        <v>70005</v>
      </c>
      <c r="D107" s="51" t="s">
        <v>175</v>
      </c>
      <c r="E107" s="52">
        <v>120000</v>
      </c>
      <c r="F107" s="52">
        <v>120000</v>
      </c>
      <c r="G107" s="52"/>
      <c r="H107" s="53"/>
      <c r="I107" s="52"/>
      <c r="J107" s="49" t="s">
        <v>165</v>
      </c>
    </row>
    <row r="108" spans="1:10" s="44" customFormat="1" ht="60" customHeight="1" hidden="1">
      <c r="A108" s="31">
        <v>15</v>
      </c>
      <c r="B108" s="50">
        <v>750</v>
      </c>
      <c r="C108" s="38">
        <v>75020</v>
      </c>
      <c r="D108" s="51" t="s">
        <v>176</v>
      </c>
      <c r="E108" s="52">
        <v>185400</v>
      </c>
      <c r="F108" s="54">
        <v>185400</v>
      </c>
      <c r="G108" s="52"/>
      <c r="H108" s="53"/>
      <c r="I108" s="52"/>
      <c r="J108" s="49" t="s">
        <v>165</v>
      </c>
    </row>
    <row r="109" spans="1:10" s="44" customFormat="1" ht="60" customHeight="1" hidden="1">
      <c r="A109" s="32">
        <v>16</v>
      </c>
      <c r="B109" s="50">
        <v>750</v>
      </c>
      <c r="C109" s="38">
        <v>75020</v>
      </c>
      <c r="D109" s="51" t="s">
        <v>177</v>
      </c>
      <c r="E109" s="52">
        <v>61000</v>
      </c>
      <c r="F109" s="52">
        <v>61000</v>
      </c>
      <c r="G109" s="52"/>
      <c r="H109" s="53"/>
      <c r="I109" s="52"/>
      <c r="J109" s="49" t="s">
        <v>165</v>
      </c>
    </row>
    <row r="110" spans="1:10" s="44" customFormat="1" ht="60" customHeight="1" hidden="1">
      <c r="A110" s="31">
        <v>17</v>
      </c>
      <c r="B110" s="50">
        <v>750</v>
      </c>
      <c r="C110" s="38">
        <v>75020</v>
      </c>
      <c r="D110" s="51" t="s">
        <v>178</v>
      </c>
      <c r="E110" s="52">
        <v>32176</v>
      </c>
      <c r="F110" s="52">
        <v>32176</v>
      </c>
      <c r="G110" s="52"/>
      <c r="H110" s="53"/>
      <c r="I110" s="52"/>
      <c r="J110" s="49" t="s">
        <v>165</v>
      </c>
    </row>
    <row r="111" spans="1:10" s="44" customFormat="1" ht="48" hidden="1">
      <c r="A111" s="32">
        <v>18</v>
      </c>
      <c r="B111" s="50">
        <v>750</v>
      </c>
      <c r="C111" s="38">
        <v>75020</v>
      </c>
      <c r="D111" s="51" t="s">
        <v>179</v>
      </c>
      <c r="E111" s="52">
        <f>58658+26500</f>
        <v>85158</v>
      </c>
      <c r="F111" s="52">
        <f>58658+26500</f>
        <v>85158</v>
      </c>
      <c r="G111" s="52"/>
      <c r="H111" s="53"/>
      <c r="I111" s="52"/>
      <c r="J111" s="49" t="s">
        <v>165</v>
      </c>
    </row>
    <row r="112" spans="1:10" s="44" customFormat="1" ht="76.5" hidden="1">
      <c r="A112" s="31">
        <v>19</v>
      </c>
      <c r="B112" s="50">
        <v>801</v>
      </c>
      <c r="C112" s="38">
        <v>80120</v>
      </c>
      <c r="D112" s="51" t="s">
        <v>180</v>
      </c>
      <c r="E112" s="52">
        <v>0</v>
      </c>
      <c r="F112" s="52">
        <v>0</v>
      </c>
      <c r="G112" s="52"/>
      <c r="H112" s="53"/>
      <c r="I112" s="52"/>
      <c r="J112" s="49" t="s">
        <v>165</v>
      </c>
    </row>
    <row r="113" spans="1:10" s="44" customFormat="1" ht="63.75" hidden="1">
      <c r="A113" s="32">
        <v>20</v>
      </c>
      <c r="B113" s="50">
        <v>801</v>
      </c>
      <c r="C113" s="38">
        <v>80120</v>
      </c>
      <c r="D113" s="51" t="s">
        <v>181</v>
      </c>
      <c r="E113" s="52">
        <v>0</v>
      </c>
      <c r="F113" s="52"/>
      <c r="G113" s="52">
        <v>0</v>
      </c>
      <c r="H113" s="53"/>
      <c r="I113" s="52">
        <v>0</v>
      </c>
      <c r="J113" s="49" t="s">
        <v>165</v>
      </c>
    </row>
    <row r="114" spans="1:10" s="44" customFormat="1" ht="102" hidden="1">
      <c r="A114" s="31">
        <v>21</v>
      </c>
      <c r="B114" s="50">
        <v>801</v>
      </c>
      <c r="C114" s="38">
        <v>80130</v>
      </c>
      <c r="D114" s="51" t="s">
        <v>182</v>
      </c>
      <c r="E114" s="52">
        <v>65809</v>
      </c>
      <c r="F114" s="52">
        <v>65809</v>
      </c>
      <c r="G114" s="52"/>
      <c r="H114" s="53"/>
      <c r="I114" s="52"/>
      <c r="J114" s="49" t="s">
        <v>165</v>
      </c>
    </row>
    <row r="115" spans="1:10" s="44" customFormat="1" ht="88.5" customHeight="1" hidden="1">
      <c r="A115" s="32">
        <v>22</v>
      </c>
      <c r="B115" s="55">
        <v>801</v>
      </c>
      <c r="C115" s="56">
        <v>80130</v>
      </c>
      <c r="D115" s="57" t="s">
        <v>183</v>
      </c>
      <c r="E115" s="58">
        <v>1383960</v>
      </c>
      <c r="F115" s="58">
        <v>1383960</v>
      </c>
      <c r="G115" s="58"/>
      <c r="H115" s="60"/>
      <c r="I115" s="58"/>
      <c r="J115" s="49" t="s">
        <v>165</v>
      </c>
    </row>
    <row r="116" spans="1:10" s="44" customFormat="1" ht="89.25" hidden="1">
      <c r="A116" s="31">
        <v>23</v>
      </c>
      <c r="B116" s="55">
        <v>801</v>
      </c>
      <c r="C116" s="56">
        <v>80130</v>
      </c>
      <c r="D116" s="57" t="s">
        <v>184</v>
      </c>
      <c r="E116" s="58">
        <v>89129</v>
      </c>
      <c r="F116" s="58">
        <v>89129</v>
      </c>
      <c r="G116" s="58"/>
      <c r="H116" s="60"/>
      <c r="I116" s="58"/>
      <c r="J116" s="49" t="s">
        <v>165</v>
      </c>
    </row>
    <row r="117" spans="1:10" s="44" customFormat="1" ht="69" customHeight="1" hidden="1">
      <c r="A117" s="32">
        <v>24</v>
      </c>
      <c r="B117" s="50">
        <v>801</v>
      </c>
      <c r="C117" s="38">
        <v>80130</v>
      </c>
      <c r="D117" s="51" t="s">
        <v>185</v>
      </c>
      <c r="E117" s="52">
        <f>F117</f>
        <v>1216419</v>
      </c>
      <c r="F117" s="52">
        <f>1204219+12200</f>
        <v>1216419</v>
      </c>
      <c r="G117" s="52"/>
      <c r="H117" s="53"/>
      <c r="I117" s="52"/>
      <c r="J117" s="49" t="s">
        <v>165</v>
      </c>
    </row>
    <row r="118" spans="1:10" s="44" customFormat="1" ht="71.25" customHeight="1" hidden="1">
      <c r="A118" s="31">
        <v>25</v>
      </c>
      <c r="B118" s="50">
        <v>801</v>
      </c>
      <c r="C118" s="38">
        <v>80130</v>
      </c>
      <c r="D118" s="51" t="s">
        <v>186</v>
      </c>
      <c r="E118" s="52">
        <f>28792+25620</f>
        <v>54412</v>
      </c>
      <c r="F118" s="52">
        <f>28792+25620</f>
        <v>54412</v>
      </c>
      <c r="G118" s="52"/>
      <c r="H118" s="53"/>
      <c r="I118" s="52"/>
      <c r="J118" s="49" t="s">
        <v>165</v>
      </c>
    </row>
    <row r="119" spans="1:10" s="44" customFormat="1" ht="53.25" customHeight="1" hidden="1">
      <c r="A119" s="32">
        <v>26</v>
      </c>
      <c r="B119" s="50">
        <v>801</v>
      </c>
      <c r="C119" s="38">
        <v>80130</v>
      </c>
      <c r="D119" s="51" t="s">
        <v>187</v>
      </c>
      <c r="E119" s="52">
        <v>1506996</v>
      </c>
      <c r="F119" s="52">
        <v>16520</v>
      </c>
      <c r="G119" s="52">
        <v>1490476</v>
      </c>
      <c r="H119" s="53"/>
      <c r="I119" s="52"/>
      <c r="J119" s="49" t="s">
        <v>165</v>
      </c>
    </row>
    <row r="120" spans="1:10" s="44" customFormat="1" ht="78" customHeight="1" hidden="1">
      <c r="A120" s="31">
        <v>27</v>
      </c>
      <c r="B120" s="50">
        <v>801</v>
      </c>
      <c r="C120" s="38">
        <v>80130</v>
      </c>
      <c r="D120" s="51" t="s">
        <v>188</v>
      </c>
      <c r="E120" s="52">
        <f>F120+G120</f>
        <v>400000</v>
      </c>
      <c r="F120" s="52">
        <f>330000-12200+12200</f>
        <v>330000</v>
      </c>
      <c r="G120" s="52">
        <v>70000</v>
      </c>
      <c r="H120" s="53"/>
      <c r="I120" s="52"/>
      <c r="J120" s="49" t="s">
        <v>165</v>
      </c>
    </row>
    <row r="121" spans="1:10" s="44" customFormat="1" ht="66.75" customHeight="1" hidden="1">
      <c r="A121" s="32">
        <v>28</v>
      </c>
      <c r="B121" s="50">
        <v>801</v>
      </c>
      <c r="C121" s="38">
        <v>80130</v>
      </c>
      <c r="D121" s="51" t="s">
        <v>189</v>
      </c>
      <c r="E121" s="52">
        <f>F121+G121+H121+I121</f>
        <v>0</v>
      </c>
      <c r="F121" s="52">
        <v>0</v>
      </c>
      <c r="G121" s="52">
        <v>0</v>
      </c>
      <c r="H121" s="53"/>
      <c r="I121" s="52">
        <v>0</v>
      </c>
      <c r="J121" s="49" t="s">
        <v>190</v>
      </c>
    </row>
    <row r="122" spans="1:10" s="44" customFormat="1" ht="91.5" customHeight="1" hidden="1">
      <c r="A122" s="31">
        <v>29</v>
      </c>
      <c r="B122" s="50">
        <v>801</v>
      </c>
      <c r="C122" s="38">
        <v>80130</v>
      </c>
      <c r="D122" s="51" t="s">
        <v>191</v>
      </c>
      <c r="E122" s="52">
        <v>0</v>
      </c>
      <c r="F122" s="52">
        <v>0</v>
      </c>
      <c r="G122" s="52">
        <v>0</v>
      </c>
      <c r="H122" s="53"/>
      <c r="I122" s="52">
        <v>0</v>
      </c>
      <c r="J122" s="49" t="s">
        <v>165</v>
      </c>
    </row>
    <row r="123" spans="1:10" s="44" customFormat="1" ht="83.25" customHeight="1" hidden="1">
      <c r="A123" s="32">
        <v>30</v>
      </c>
      <c r="B123" s="50">
        <v>854</v>
      </c>
      <c r="C123" s="38">
        <v>85407</v>
      </c>
      <c r="D123" s="51" t="s">
        <v>192</v>
      </c>
      <c r="E123" s="52">
        <f>F123+G123+H123+I123</f>
        <v>2100</v>
      </c>
      <c r="F123" s="52">
        <v>721</v>
      </c>
      <c r="G123" s="52"/>
      <c r="H123" s="53"/>
      <c r="I123" s="52">
        <v>1379</v>
      </c>
      <c r="J123" s="49" t="s">
        <v>165</v>
      </c>
    </row>
    <row r="124" spans="1:10" s="44" customFormat="1" ht="113.25" customHeight="1" hidden="1">
      <c r="A124" s="31">
        <v>31</v>
      </c>
      <c r="B124" s="50">
        <v>801</v>
      </c>
      <c r="C124" s="38">
        <v>80140</v>
      </c>
      <c r="D124" s="51" t="s">
        <v>193</v>
      </c>
      <c r="E124" s="52">
        <f>F124+G124+H124+I124</f>
        <v>50800</v>
      </c>
      <c r="F124" s="52"/>
      <c r="G124" s="52">
        <v>7620</v>
      </c>
      <c r="H124" s="53"/>
      <c r="I124" s="52">
        <v>43180</v>
      </c>
      <c r="J124" s="49" t="s">
        <v>194</v>
      </c>
    </row>
    <row r="125" spans="1:10" s="44" customFormat="1" ht="114.75" hidden="1">
      <c r="A125" s="32">
        <v>32</v>
      </c>
      <c r="B125" s="50">
        <v>851</v>
      </c>
      <c r="C125" s="38">
        <v>85111</v>
      </c>
      <c r="D125" s="51" t="s">
        <v>195</v>
      </c>
      <c r="E125" s="52">
        <v>600000</v>
      </c>
      <c r="F125" s="63">
        <v>600000</v>
      </c>
      <c r="G125" s="52"/>
      <c r="H125" s="53"/>
      <c r="I125" s="52"/>
      <c r="J125" s="49" t="s">
        <v>165</v>
      </c>
    </row>
    <row r="126" spans="1:10" s="44" customFormat="1" ht="48" hidden="1">
      <c r="A126" s="31">
        <v>33</v>
      </c>
      <c r="B126" s="50">
        <v>852</v>
      </c>
      <c r="C126" s="38">
        <v>85202</v>
      </c>
      <c r="D126" s="51" t="s">
        <v>196</v>
      </c>
      <c r="E126" s="52">
        <v>0</v>
      </c>
      <c r="F126" s="54"/>
      <c r="G126" s="52">
        <v>0</v>
      </c>
      <c r="H126" s="64"/>
      <c r="I126" s="52">
        <v>0</v>
      </c>
      <c r="J126" s="49" t="s">
        <v>165</v>
      </c>
    </row>
    <row r="127" spans="1:10" s="44" customFormat="1" ht="63.75" hidden="1">
      <c r="A127" s="32">
        <v>34</v>
      </c>
      <c r="B127" s="50">
        <v>852</v>
      </c>
      <c r="C127" s="38">
        <v>85202</v>
      </c>
      <c r="D127" s="51" t="s">
        <v>197</v>
      </c>
      <c r="E127" s="52">
        <f>F127+H127</f>
        <v>4069124</v>
      </c>
      <c r="F127" s="52">
        <f>69748-624</f>
        <v>69124</v>
      </c>
      <c r="G127" s="52"/>
      <c r="H127" s="52">
        <v>4000000</v>
      </c>
      <c r="I127" s="64"/>
      <c r="J127" s="49" t="s">
        <v>165</v>
      </c>
    </row>
    <row r="128" spans="1:10" s="44" customFormat="1" ht="76.5" hidden="1">
      <c r="A128" s="31">
        <v>35</v>
      </c>
      <c r="B128" s="50">
        <v>854</v>
      </c>
      <c r="C128" s="38">
        <v>85403</v>
      </c>
      <c r="D128" s="51" t="s">
        <v>198</v>
      </c>
      <c r="E128" s="52">
        <f>G128+I128+F128</f>
        <v>2854676</v>
      </c>
      <c r="F128" s="52">
        <v>6100</v>
      </c>
      <c r="G128" s="52">
        <f>977261</f>
        <v>977261</v>
      </c>
      <c r="H128" s="53"/>
      <c r="I128" s="52">
        <v>1871315</v>
      </c>
      <c r="J128" s="49" t="s">
        <v>165</v>
      </c>
    </row>
    <row r="129" spans="1:10" s="44" customFormat="1" ht="63.75" hidden="1">
      <c r="A129" s="32">
        <v>36</v>
      </c>
      <c r="B129" s="50">
        <v>921</v>
      </c>
      <c r="C129" s="38">
        <v>92104</v>
      </c>
      <c r="D129" s="51" t="s">
        <v>199</v>
      </c>
      <c r="E129" s="52">
        <v>16000</v>
      </c>
      <c r="F129" s="52">
        <v>16000</v>
      </c>
      <c r="G129" s="52"/>
      <c r="H129" s="53"/>
      <c r="I129" s="52"/>
      <c r="J129" s="49" t="s">
        <v>165</v>
      </c>
    </row>
    <row r="130" spans="1:10" s="44" customFormat="1" ht="48" hidden="1">
      <c r="A130" s="31">
        <v>37</v>
      </c>
      <c r="B130" s="50">
        <v>921</v>
      </c>
      <c r="C130" s="38">
        <v>92195</v>
      </c>
      <c r="D130" s="51" t="s">
        <v>200</v>
      </c>
      <c r="E130" s="52">
        <v>341600</v>
      </c>
      <c r="F130" s="52">
        <v>6240</v>
      </c>
      <c r="G130" s="52">
        <v>45000</v>
      </c>
      <c r="H130" s="53"/>
      <c r="I130" s="52">
        <v>290360</v>
      </c>
      <c r="J130" s="49" t="s">
        <v>165</v>
      </c>
    </row>
    <row r="131" spans="1:10" s="44" customFormat="1" ht="69.75" customHeight="1" hidden="1">
      <c r="A131" s="32">
        <v>38</v>
      </c>
      <c r="B131" s="50">
        <v>600</v>
      </c>
      <c r="C131" s="38">
        <v>60014</v>
      </c>
      <c r="D131" s="51" t="s">
        <v>201</v>
      </c>
      <c r="E131" s="52">
        <v>36356</v>
      </c>
      <c r="F131" s="65"/>
      <c r="G131" s="52">
        <v>36356</v>
      </c>
      <c r="H131" s="53"/>
      <c r="I131" s="52"/>
      <c r="J131" s="66" t="s">
        <v>162</v>
      </c>
    </row>
    <row r="132" spans="1:10" s="44" customFormat="1" ht="54" customHeight="1" hidden="1">
      <c r="A132" s="31">
        <v>39</v>
      </c>
      <c r="B132" s="50">
        <v>600</v>
      </c>
      <c r="C132" s="38">
        <v>60014</v>
      </c>
      <c r="D132" s="51" t="s">
        <v>202</v>
      </c>
      <c r="E132" s="52">
        <v>450000</v>
      </c>
      <c r="F132" s="65"/>
      <c r="G132" s="52">
        <v>450000</v>
      </c>
      <c r="H132" s="53"/>
      <c r="I132" s="52"/>
      <c r="J132" s="66" t="s">
        <v>165</v>
      </c>
    </row>
    <row r="133" spans="1:10" s="44" customFormat="1" ht="81.75" customHeight="1" hidden="1">
      <c r="A133" s="32">
        <v>40</v>
      </c>
      <c r="B133" s="50">
        <v>600</v>
      </c>
      <c r="C133" s="38">
        <v>60014</v>
      </c>
      <c r="D133" s="51" t="s">
        <v>203</v>
      </c>
      <c r="E133" s="52">
        <v>36478</v>
      </c>
      <c r="F133" s="65"/>
      <c r="G133" s="52">
        <v>36478</v>
      </c>
      <c r="H133" s="53"/>
      <c r="I133" s="52"/>
      <c r="J133" s="66" t="s">
        <v>162</v>
      </c>
    </row>
    <row r="134" spans="1:10" s="44" customFormat="1" ht="67.5" customHeight="1" hidden="1">
      <c r="A134" s="31">
        <v>41</v>
      </c>
      <c r="B134" s="50">
        <v>600</v>
      </c>
      <c r="C134" s="38">
        <v>60014</v>
      </c>
      <c r="D134" s="51" t="s">
        <v>204</v>
      </c>
      <c r="E134" s="52">
        <v>700700</v>
      </c>
      <c r="F134" s="65"/>
      <c r="G134" s="52">
        <v>700700</v>
      </c>
      <c r="H134" s="53"/>
      <c r="I134" s="52"/>
      <c r="J134" s="66" t="s">
        <v>162</v>
      </c>
    </row>
    <row r="135" spans="1:10" s="44" customFormat="1" ht="108.75" customHeight="1" hidden="1">
      <c r="A135" s="32">
        <v>42</v>
      </c>
      <c r="B135" s="50">
        <v>600</v>
      </c>
      <c r="C135" s="38">
        <v>60014</v>
      </c>
      <c r="D135" s="51" t="s">
        <v>205</v>
      </c>
      <c r="E135" s="52">
        <v>33916</v>
      </c>
      <c r="F135" s="65"/>
      <c r="G135" s="52">
        <v>33916</v>
      </c>
      <c r="H135" s="53"/>
      <c r="I135" s="52"/>
      <c r="J135" s="66" t="s">
        <v>162</v>
      </c>
    </row>
    <row r="136" spans="1:10" s="44" customFormat="1" ht="72" customHeight="1" hidden="1">
      <c r="A136" s="31">
        <v>43</v>
      </c>
      <c r="B136" s="50">
        <v>600</v>
      </c>
      <c r="C136" s="38">
        <v>60014</v>
      </c>
      <c r="D136" s="51" t="s">
        <v>206</v>
      </c>
      <c r="E136" s="52">
        <v>42456</v>
      </c>
      <c r="F136" s="65"/>
      <c r="G136" s="52">
        <v>42456</v>
      </c>
      <c r="H136" s="53"/>
      <c r="I136" s="52"/>
      <c r="J136" s="66" t="s">
        <v>162</v>
      </c>
    </row>
    <row r="137" spans="1:10" s="44" customFormat="1" ht="98.25" customHeight="1" hidden="1">
      <c r="A137" s="32">
        <v>44</v>
      </c>
      <c r="B137" s="50">
        <v>600</v>
      </c>
      <c r="C137" s="38">
        <v>60014</v>
      </c>
      <c r="D137" s="51" t="s">
        <v>207</v>
      </c>
      <c r="E137" s="52">
        <v>20000</v>
      </c>
      <c r="F137" s="65"/>
      <c r="G137" s="52">
        <v>20000</v>
      </c>
      <c r="H137" s="53"/>
      <c r="I137" s="52"/>
      <c r="J137" s="66" t="s">
        <v>162</v>
      </c>
    </row>
    <row r="138" spans="1:10" s="44" customFormat="1" ht="57.75" customHeight="1" hidden="1">
      <c r="A138" s="31">
        <v>45</v>
      </c>
      <c r="B138" s="50">
        <v>600</v>
      </c>
      <c r="C138" s="38">
        <v>60014</v>
      </c>
      <c r="D138" s="51" t="s">
        <v>208</v>
      </c>
      <c r="E138" s="52">
        <v>282718</v>
      </c>
      <c r="F138" s="52"/>
      <c r="G138" s="52">
        <v>282718</v>
      </c>
      <c r="H138" s="53"/>
      <c r="I138" s="52"/>
      <c r="J138" s="66" t="s">
        <v>162</v>
      </c>
    </row>
    <row r="139" spans="1:10" s="44" customFormat="1" ht="68.25" customHeight="1" hidden="1">
      <c r="A139" s="32">
        <v>46</v>
      </c>
      <c r="B139" s="50">
        <v>600</v>
      </c>
      <c r="C139" s="38">
        <v>60014</v>
      </c>
      <c r="D139" s="51" t="s">
        <v>209</v>
      </c>
      <c r="E139" s="52">
        <v>40000</v>
      </c>
      <c r="F139" s="52"/>
      <c r="G139" s="52">
        <v>40000</v>
      </c>
      <c r="H139" s="53"/>
      <c r="I139" s="52"/>
      <c r="J139" s="66" t="s">
        <v>162</v>
      </c>
    </row>
    <row r="140" spans="1:10" s="44" customFormat="1" ht="80.25" customHeight="1" hidden="1">
      <c r="A140" s="31">
        <v>47</v>
      </c>
      <c r="B140" s="50">
        <v>600</v>
      </c>
      <c r="C140" s="38">
        <v>60014</v>
      </c>
      <c r="D140" s="51" t="s">
        <v>210</v>
      </c>
      <c r="E140" s="52">
        <v>185000</v>
      </c>
      <c r="F140" s="52"/>
      <c r="G140" s="52">
        <v>185000</v>
      </c>
      <c r="H140" s="53"/>
      <c r="I140" s="52"/>
      <c r="J140" s="66" t="s">
        <v>162</v>
      </c>
    </row>
    <row r="141" spans="1:10" s="44" customFormat="1" ht="54.75" customHeight="1" hidden="1">
      <c r="A141" s="32">
        <v>48</v>
      </c>
      <c r="B141" s="50">
        <v>600</v>
      </c>
      <c r="C141" s="38">
        <v>60014</v>
      </c>
      <c r="D141" s="51" t="s">
        <v>211</v>
      </c>
      <c r="E141" s="52">
        <v>66978</v>
      </c>
      <c r="F141" s="52"/>
      <c r="G141" s="52">
        <v>66978</v>
      </c>
      <c r="H141" s="53"/>
      <c r="I141" s="52"/>
      <c r="J141" s="66" t="s">
        <v>162</v>
      </c>
    </row>
    <row r="142" spans="1:10" s="44" customFormat="1" ht="167.25" customHeight="1" hidden="1">
      <c r="A142" s="31">
        <v>49</v>
      </c>
      <c r="B142" s="50">
        <v>600</v>
      </c>
      <c r="C142" s="38">
        <v>60014</v>
      </c>
      <c r="D142" s="51" t="s">
        <v>212</v>
      </c>
      <c r="E142" s="52">
        <v>5000</v>
      </c>
      <c r="F142" s="52"/>
      <c r="G142" s="52">
        <v>5000</v>
      </c>
      <c r="H142" s="53"/>
      <c r="I142" s="52"/>
      <c r="J142" s="66" t="s">
        <v>162</v>
      </c>
    </row>
    <row r="143" spans="1:10" s="44" customFormat="1" ht="87.75" customHeight="1" hidden="1">
      <c r="A143" s="32">
        <v>50</v>
      </c>
      <c r="B143" s="50">
        <v>600</v>
      </c>
      <c r="C143" s="38">
        <v>60014</v>
      </c>
      <c r="D143" s="51" t="s">
        <v>213</v>
      </c>
      <c r="E143" s="52">
        <f>G143+H143</f>
        <v>1761956</v>
      </c>
      <c r="F143" s="52"/>
      <c r="G143" s="52">
        <v>977256</v>
      </c>
      <c r="H143" s="53">
        <f>1000000-215300</f>
        <v>784700</v>
      </c>
      <c r="I143" s="52"/>
      <c r="J143" s="66" t="s">
        <v>162</v>
      </c>
    </row>
    <row r="144" spans="1:10" s="44" customFormat="1" ht="67.5" customHeight="1" hidden="1">
      <c r="A144" s="31">
        <v>51</v>
      </c>
      <c r="B144" s="50">
        <v>853</v>
      </c>
      <c r="C144" s="38">
        <v>85333</v>
      </c>
      <c r="D144" s="51" t="s">
        <v>214</v>
      </c>
      <c r="E144" s="52">
        <v>0</v>
      </c>
      <c r="F144" s="52"/>
      <c r="G144" s="52"/>
      <c r="H144" s="53"/>
      <c r="I144" s="52">
        <v>0</v>
      </c>
      <c r="J144" s="66" t="s">
        <v>215</v>
      </c>
    </row>
    <row r="145" spans="1:10" s="44" customFormat="1" ht="144" customHeight="1" hidden="1">
      <c r="A145" s="32">
        <v>52</v>
      </c>
      <c r="B145" s="50">
        <v>801</v>
      </c>
      <c r="C145" s="38">
        <v>80130</v>
      </c>
      <c r="D145" s="51" t="s">
        <v>216</v>
      </c>
      <c r="E145" s="52">
        <v>595168</v>
      </c>
      <c r="F145" s="52">
        <v>595168</v>
      </c>
      <c r="G145" s="52"/>
      <c r="H145" s="53"/>
      <c r="I145" s="52"/>
      <c r="J145" s="66" t="s">
        <v>165</v>
      </c>
    </row>
    <row r="146" spans="1:10" s="44" customFormat="1" ht="49.5" customHeight="1" hidden="1">
      <c r="A146" s="32">
        <v>53</v>
      </c>
      <c r="B146" s="50">
        <v>600</v>
      </c>
      <c r="C146" s="38">
        <v>60014</v>
      </c>
      <c r="D146" s="51" t="s">
        <v>217</v>
      </c>
      <c r="E146" s="52">
        <v>20000</v>
      </c>
      <c r="F146" s="52">
        <v>20000</v>
      </c>
      <c r="G146" s="52"/>
      <c r="H146" s="53"/>
      <c r="I146" s="52"/>
      <c r="J146" s="66" t="s">
        <v>162</v>
      </c>
    </row>
    <row r="147" spans="1:10" s="44" customFormat="1" ht="49.5" customHeight="1" hidden="1">
      <c r="A147" s="32">
        <v>54</v>
      </c>
      <c r="B147" s="50">
        <v>750</v>
      </c>
      <c r="C147" s="38">
        <v>75020</v>
      </c>
      <c r="D147" s="51" t="s">
        <v>218</v>
      </c>
      <c r="E147" s="52">
        <v>4850</v>
      </c>
      <c r="F147" s="52">
        <v>4850</v>
      </c>
      <c r="G147" s="52"/>
      <c r="H147" s="53"/>
      <c r="I147" s="52"/>
      <c r="J147" s="66" t="s">
        <v>165</v>
      </c>
    </row>
    <row r="148" spans="1:10" s="44" customFormat="1" ht="74.25" customHeight="1" hidden="1">
      <c r="A148" s="32">
        <v>55</v>
      </c>
      <c r="B148" s="50">
        <v>801</v>
      </c>
      <c r="C148" s="38">
        <v>80130</v>
      </c>
      <c r="D148" s="51" t="s">
        <v>219</v>
      </c>
      <c r="E148" s="52">
        <v>46195</v>
      </c>
      <c r="F148" s="52">
        <v>46195</v>
      </c>
      <c r="G148" s="52"/>
      <c r="H148" s="53"/>
      <c r="I148" s="52"/>
      <c r="J148" s="66" t="s">
        <v>220</v>
      </c>
    </row>
    <row r="149" spans="1:10" s="44" customFormat="1" ht="81" customHeight="1" hidden="1">
      <c r="A149" s="32">
        <v>56</v>
      </c>
      <c r="B149" s="50">
        <v>750</v>
      </c>
      <c r="C149" s="38">
        <v>75020</v>
      </c>
      <c r="D149" s="51" t="s">
        <v>221</v>
      </c>
      <c r="E149" s="52">
        <v>5750</v>
      </c>
      <c r="F149" s="52">
        <v>5750</v>
      </c>
      <c r="G149" s="52"/>
      <c r="H149" s="53"/>
      <c r="I149" s="52"/>
      <c r="J149" s="66" t="s">
        <v>165</v>
      </c>
    </row>
    <row r="150" spans="1:10" s="44" customFormat="1" ht="88.5" customHeight="1" hidden="1">
      <c r="A150" s="32">
        <v>57</v>
      </c>
      <c r="B150" s="50">
        <v>900</v>
      </c>
      <c r="C150" s="38">
        <v>90095</v>
      </c>
      <c r="D150" s="51" t="s">
        <v>222</v>
      </c>
      <c r="E150" s="52">
        <v>53261</v>
      </c>
      <c r="F150" s="52">
        <v>53261</v>
      </c>
      <c r="G150" s="52"/>
      <c r="H150" s="53"/>
      <c r="I150" s="52"/>
      <c r="J150" s="66" t="s">
        <v>165</v>
      </c>
    </row>
    <row r="151" spans="1:10" s="44" customFormat="1" ht="64.5" customHeight="1" hidden="1">
      <c r="A151" s="43">
        <v>58</v>
      </c>
      <c r="B151" s="50">
        <v>700</v>
      </c>
      <c r="C151" s="38">
        <v>70005</v>
      </c>
      <c r="D151" s="51" t="s">
        <v>223</v>
      </c>
      <c r="E151" s="52">
        <v>14274</v>
      </c>
      <c r="F151" s="52">
        <v>14274</v>
      </c>
      <c r="G151" s="52"/>
      <c r="H151" s="53"/>
      <c r="I151" s="52"/>
      <c r="J151" s="67" t="s">
        <v>165</v>
      </c>
    </row>
    <row r="152" spans="1:10" s="44" customFormat="1" ht="54" customHeight="1" hidden="1">
      <c r="A152" s="43">
        <v>59</v>
      </c>
      <c r="B152" s="50">
        <v>750</v>
      </c>
      <c r="C152" s="38">
        <v>75075</v>
      </c>
      <c r="D152" s="68" t="s">
        <v>224</v>
      </c>
      <c r="E152" s="52">
        <v>3500</v>
      </c>
      <c r="F152" s="52">
        <v>525</v>
      </c>
      <c r="G152" s="52"/>
      <c r="H152" s="53"/>
      <c r="I152" s="52">
        <v>2975</v>
      </c>
      <c r="J152" s="67" t="s">
        <v>165</v>
      </c>
    </row>
    <row r="153" spans="1:10" s="44" customFormat="1" ht="59.25" customHeight="1" hidden="1">
      <c r="A153" s="43">
        <v>60</v>
      </c>
      <c r="B153" s="50">
        <v>852</v>
      </c>
      <c r="C153" s="38">
        <v>85202</v>
      </c>
      <c r="D153" s="68" t="s">
        <v>225</v>
      </c>
      <c r="E153" s="52">
        <v>143472</v>
      </c>
      <c r="F153" s="52">
        <v>143472</v>
      </c>
      <c r="G153" s="52"/>
      <c r="H153" s="53"/>
      <c r="I153" s="52"/>
      <c r="J153" s="67" t="s">
        <v>165</v>
      </c>
    </row>
    <row r="154" spans="1:10" s="44" customFormat="1" ht="82.5" customHeight="1" hidden="1">
      <c r="A154" s="32">
        <v>61</v>
      </c>
      <c r="B154" s="50">
        <v>801</v>
      </c>
      <c r="C154" s="38">
        <v>80130</v>
      </c>
      <c r="D154" s="68" t="s">
        <v>226</v>
      </c>
      <c r="E154" s="52">
        <v>50000</v>
      </c>
      <c r="F154" s="52">
        <v>50000</v>
      </c>
      <c r="G154" s="52"/>
      <c r="H154" s="53"/>
      <c r="I154" s="52"/>
      <c r="J154" s="67" t="s">
        <v>165</v>
      </c>
    </row>
    <row r="155" spans="1:10" s="44" customFormat="1" ht="60.75" customHeight="1" hidden="1">
      <c r="A155" s="32">
        <v>61</v>
      </c>
      <c r="B155" s="50">
        <v>600</v>
      </c>
      <c r="C155" s="38">
        <v>60014</v>
      </c>
      <c r="D155" s="69" t="s">
        <v>227</v>
      </c>
      <c r="E155" s="52">
        <v>200000</v>
      </c>
      <c r="F155" s="52">
        <v>200000</v>
      </c>
      <c r="G155" s="52"/>
      <c r="H155" s="53"/>
      <c r="I155" s="52"/>
      <c r="J155" s="67" t="s">
        <v>162</v>
      </c>
    </row>
    <row r="156" spans="1:10" s="44" customFormat="1" ht="50.25" customHeight="1" hidden="1">
      <c r="A156" s="32">
        <v>62</v>
      </c>
      <c r="B156" s="50">
        <v>600</v>
      </c>
      <c r="C156" s="38">
        <v>60014</v>
      </c>
      <c r="D156" s="51" t="s">
        <v>228</v>
      </c>
      <c r="E156" s="52">
        <v>15000</v>
      </c>
      <c r="F156" s="52">
        <v>15000</v>
      </c>
      <c r="G156" s="52"/>
      <c r="H156" s="53"/>
      <c r="I156" s="52"/>
      <c r="J156" s="67" t="s">
        <v>162</v>
      </c>
    </row>
    <row r="157" spans="1:10" s="44" customFormat="1" ht="50.25" customHeight="1" hidden="1">
      <c r="A157" s="43">
        <v>63</v>
      </c>
      <c r="B157" s="50">
        <v>600</v>
      </c>
      <c r="C157" s="38">
        <v>60014</v>
      </c>
      <c r="D157" s="51" t="s">
        <v>229</v>
      </c>
      <c r="E157" s="52">
        <v>18399</v>
      </c>
      <c r="F157" s="52">
        <v>18399</v>
      </c>
      <c r="G157" s="52"/>
      <c r="H157" s="53"/>
      <c r="I157" s="52"/>
      <c r="J157" s="67" t="s">
        <v>165</v>
      </c>
    </row>
    <row r="158" spans="1:10" s="44" customFormat="1" ht="50.25" customHeight="1" hidden="1">
      <c r="A158" s="43">
        <v>64</v>
      </c>
      <c r="B158" s="50">
        <v>926</v>
      </c>
      <c r="C158" s="38">
        <v>92601</v>
      </c>
      <c r="D158" s="51" t="s">
        <v>230</v>
      </c>
      <c r="E158" s="52">
        <v>13675</v>
      </c>
      <c r="F158" s="52">
        <v>13675</v>
      </c>
      <c r="G158" s="52"/>
      <c r="H158" s="53"/>
      <c r="I158" s="52"/>
      <c r="J158" s="67" t="s">
        <v>165</v>
      </c>
    </row>
    <row r="159" spans="1:10" s="44" customFormat="1" ht="98.25" customHeight="1" hidden="1">
      <c r="A159" s="32">
        <v>65</v>
      </c>
      <c r="B159" s="50">
        <v>801</v>
      </c>
      <c r="C159" s="38">
        <v>80120</v>
      </c>
      <c r="D159" s="51" t="s">
        <v>231</v>
      </c>
      <c r="E159" s="52">
        <v>11000</v>
      </c>
      <c r="F159" s="52">
        <v>11000</v>
      </c>
      <c r="G159" s="52"/>
      <c r="H159" s="53"/>
      <c r="I159" s="52"/>
      <c r="J159" s="67" t="s">
        <v>165</v>
      </c>
    </row>
    <row r="160" spans="1:10" s="44" customFormat="1" ht="98.25" customHeight="1" hidden="1">
      <c r="A160" s="32">
        <v>66</v>
      </c>
      <c r="B160" s="50">
        <v>600</v>
      </c>
      <c r="C160" s="38">
        <v>60014</v>
      </c>
      <c r="D160" s="51" t="s">
        <v>232</v>
      </c>
      <c r="E160" s="52">
        <v>49000</v>
      </c>
      <c r="F160" s="52">
        <v>49000</v>
      </c>
      <c r="G160" s="52"/>
      <c r="H160" s="53"/>
      <c r="I160" s="52"/>
      <c r="J160" s="67" t="s">
        <v>162</v>
      </c>
    </row>
    <row r="161" spans="1:10" s="44" customFormat="1" ht="98.25" customHeight="1" hidden="1">
      <c r="A161" s="32">
        <v>66</v>
      </c>
      <c r="B161" s="50">
        <v>750</v>
      </c>
      <c r="C161" s="38">
        <v>75020</v>
      </c>
      <c r="D161" s="51" t="s">
        <v>233</v>
      </c>
      <c r="E161" s="52">
        <v>7564</v>
      </c>
      <c r="F161" s="52">
        <v>7564</v>
      </c>
      <c r="G161" s="52"/>
      <c r="H161" s="53"/>
      <c r="I161" s="52"/>
      <c r="J161" s="67" t="s">
        <v>165</v>
      </c>
    </row>
    <row r="162" spans="1:10" s="44" customFormat="1" ht="98.25" customHeight="1" hidden="1">
      <c r="A162" s="43">
        <v>67</v>
      </c>
      <c r="B162" s="50">
        <v>801</v>
      </c>
      <c r="C162" s="38">
        <v>80130</v>
      </c>
      <c r="D162" s="51" t="s">
        <v>234</v>
      </c>
      <c r="E162" s="52">
        <v>6000</v>
      </c>
      <c r="F162" s="52">
        <v>6000</v>
      </c>
      <c r="G162" s="52"/>
      <c r="H162" s="53"/>
      <c r="I162" s="52"/>
      <c r="J162" s="67" t="s">
        <v>220</v>
      </c>
    </row>
    <row r="163" spans="1:10" s="44" customFormat="1" ht="98.25" customHeight="1" hidden="1">
      <c r="A163" s="43">
        <v>68</v>
      </c>
      <c r="B163" s="50">
        <v>600</v>
      </c>
      <c r="C163" s="38">
        <v>60014</v>
      </c>
      <c r="D163" s="51" t="s">
        <v>235</v>
      </c>
      <c r="E163" s="52">
        <v>312102</v>
      </c>
      <c r="F163" s="52">
        <v>147047</v>
      </c>
      <c r="G163" s="52">
        <v>165055</v>
      </c>
      <c r="H163" s="53"/>
      <c r="I163" s="52"/>
      <c r="J163" s="67" t="s">
        <v>162</v>
      </c>
    </row>
    <row r="164" spans="1:10" s="44" customFormat="1" ht="98.25" customHeight="1" hidden="1">
      <c r="A164" s="32">
        <v>69</v>
      </c>
      <c r="B164" s="50">
        <v>600</v>
      </c>
      <c r="C164" s="38">
        <v>60014</v>
      </c>
      <c r="D164" s="51" t="s">
        <v>236</v>
      </c>
      <c r="E164" s="52">
        <v>362185</v>
      </c>
      <c r="F164" s="52">
        <v>362185</v>
      </c>
      <c r="G164" s="52"/>
      <c r="H164" s="53"/>
      <c r="I164" s="52"/>
      <c r="J164" s="67" t="s">
        <v>162</v>
      </c>
    </row>
    <row r="165" spans="1:10" s="44" customFormat="1" ht="98.25" customHeight="1" hidden="1">
      <c r="A165" s="32">
        <v>70</v>
      </c>
      <c r="B165" s="50">
        <v>600</v>
      </c>
      <c r="C165" s="38">
        <v>60014</v>
      </c>
      <c r="D165" s="51" t="s">
        <v>237</v>
      </c>
      <c r="E165" s="52">
        <v>70000</v>
      </c>
      <c r="F165" s="52">
        <v>70000</v>
      </c>
      <c r="G165" s="52"/>
      <c r="H165" s="53"/>
      <c r="I165" s="52"/>
      <c r="J165" s="67" t="s">
        <v>162</v>
      </c>
    </row>
    <row r="166" spans="1:10" s="44" customFormat="1" ht="98.25" customHeight="1" hidden="1">
      <c r="A166" s="32">
        <v>71</v>
      </c>
      <c r="B166" s="50">
        <v>600</v>
      </c>
      <c r="C166" s="38">
        <v>60014</v>
      </c>
      <c r="D166" s="51" t="s">
        <v>238</v>
      </c>
      <c r="E166" s="52">
        <v>35000</v>
      </c>
      <c r="F166" s="52">
        <v>35000</v>
      </c>
      <c r="G166" s="52"/>
      <c r="H166" s="53"/>
      <c r="I166" s="52"/>
      <c r="J166" s="67" t="s">
        <v>162</v>
      </c>
    </row>
    <row r="167" spans="1:10" s="44" customFormat="1" ht="111" customHeight="1" hidden="1">
      <c r="A167" s="32">
        <v>72</v>
      </c>
      <c r="B167" s="50">
        <v>851</v>
      </c>
      <c r="C167" s="38">
        <v>85195</v>
      </c>
      <c r="D167" s="51" t="s">
        <v>241</v>
      </c>
      <c r="E167" s="52">
        <v>100000</v>
      </c>
      <c r="F167" s="52"/>
      <c r="G167" s="52">
        <v>100000</v>
      </c>
      <c r="H167" s="53"/>
      <c r="I167" s="52"/>
      <c r="J167" s="67" t="s">
        <v>165</v>
      </c>
    </row>
    <row r="168" spans="1:10" ht="111" customHeight="1" hidden="1">
      <c r="A168" s="43">
        <v>73</v>
      </c>
      <c r="B168" s="27">
        <v>926</v>
      </c>
      <c r="C168" s="38">
        <v>92601</v>
      </c>
      <c r="D168" s="28" t="s">
        <v>242</v>
      </c>
      <c r="E168" s="29">
        <v>53982</v>
      </c>
      <c r="F168" s="29">
        <v>53982</v>
      </c>
      <c r="G168" s="29"/>
      <c r="H168" s="30"/>
      <c r="I168" s="29"/>
      <c r="J168" s="33" t="s">
        <v>165</v>
      </c>
    </row>
    <row r="169" spans="1:10" ht="111" customHeight="1">
      <c r="A169" s="32">
        <v>74</v>
      </c>
      <c r="B169" s="27">
        <v>854</v>
      </c>
      <c r="C169" s="38">
        <v>85407</v>
      </c>
      <c r="D169" s="28" t="s">
        <v>248</v>
      </c>
      <c r="E169" s="29">
        <v>3660</v>
      </c>
      <c r="F169" s="29">
        <v>3660</v>
      </c>
      <c r="G169" s="29"/>
      <c r="H169" s="30"/>
      <c r="I169" s="29"/>
      <c r="J169" s="75" t="s">
        <v>165</v>
      </c>
    </row>
    <row r="170" spans="1:10" s="36" customFormat="1" ht="12.75">
      <c r="A170" s="105" t="s">
        <v>239</v>
      </c>
      <c r="B170" s="106"/>
      <c r="C170" s="106"/>
      <c r="D170" s="107"/>
      <c r="E170" s="34">
        <f>SUM(E94:E169)</f>
        <v>29917533</v>
      </c>
      <c r="F170" s="34">
        <f>SUM(F94:F169)</f>
        <v>7818987</v>
      </c>
      <c r="G170" s="34">
        <f>SUM(G94:G169)</f>
        <v>7589485</v>
      </c>
      <c r="H170" s="34">
        <f>SUM(H94:H169)</f>
        <v>4784700</v>
      </c>
      <c r="I170" s="34">
        <f>SUM(I94:I169)</f>
        <v>9724361</v>
      </c>
      <c r="J170" s="35"/>
    </row>
  </sheetData>
  <mergeCells count="17">
    <mergeCell ref="A93:J93"/>
    <mergeCell ref="A170:D170"/>
    <mergeCell ref="A91:D91"/>
    <mergeCell ref="G12:G14"/>
    <mergeCell ref="H12:H14"/>
    <mergeCell ref="I12:I14"/>
    <mergeCell ref="A15:J15"/>
    <mergeCell ref="A7:J7"/>
    <mergeCell ref="A10:A14"/>
    <mergeCell ref="B10:B14"/>
    <mergeCell ref="C10:C14"/>
    <mergeCell ref="D10:D14"/>
    <mergeCell ref="E10:I10"/>
    <mergeCell ref="J10:J14"/>
    <mergeCell ref="E11:E14"/>
    <mergeCell ref="F11:I11"/>
    <mergeCell ref="F12:F14"/>
  </mergeCells>
  <printOptions/>
  <pageMargins left="0.17" right="0.1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7" sqref="A7:H7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7.625" style="1" customWidth="1"/>
    <col min="4" max="4" width="34.00390625" style="1" customWidth="1"/>
    <col min="5" max="5" width="14.125" style="1" customWidth="1"/>
    <col min="6" max="6" width="15.25390625" style="1" customWidth="1"/>
    <col min="7" max="7" width="9.875" style="1" customWidth="1"/>
    <col min="8" max="8" width="7.25390625" style="1" customWidth="1"/>
    <col min="9" max="9" width="1.00390625" style="1" customWidth="1"/>
    <col min="10" max="16384" width="9.125" style="1" customWidth="1"/>
  </cols>
  <sheetData>
    <row r="1" ht="12.75">
      <c r="F1" s="16" t="s">
        <v>146</v>
      </c>
    </row>
    <row r="2" ht="12.75">
      <c r="F2" s="16" t="s">
        <v>247</v>
      </c>
    </row>
    <row r="3" ht="12.75">
      <c r="F3" s="16" t="s">
        <v>143</v>
      </c>
    </row>
    <row r="4" ht="12.75">
      <c r="F4" s="16" t="s">
        <v>144</v>
      </c>
    </row>
    <row r="5" ht="12.75">
      <c r="F5" s="16"/>
    </row>
    <row r="6" spans="1:8" ht="15.75">
      <c r="A6" s="95" t="s">
        <v>244</v>
      </c>
      <c r="B6" s="95"/>
      <c r="C6" s="95"/>
      <c r="D6" s="95"/>
      <c r="E6" s="95"/>
      <c r="F6" s="95"/>
      <c r="G6" s="95"/>
      <c r="H6" s="95"/>
    </row>
    <row r="7" spans="1:8" ht="15.75">
      <c r="A7" s="95" t="s">
        <v>245</v>
      </c>
      <c r="B7" s="95"/>
      <c r="C7" s="95"/>
      <c r="D7" s="95"/>
      <c r="E7" s="95"/>
      <c r="F7" s="95"/>
      <c r="G7" s="95"/>
      <c r="H7" s="95"/>
    </row>
    <row r="9" spans="1:8" s="14" customFormat="1" ht="16.5" customHeight="1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94" t="s">
        <v>6</v>
      </c>
      <c r="H9" s="94"/>
    </row>
    <row r="10" spans="1:8" ht="16.5" customHeight="1">
      <c r="A10" s="2" t="s">
        <v>7</v>
      </c>
      <c r="B10" s="2"/>
      <c r="C10" s="2"/>
      <c r="D10" s="3" t="s">
        <v>8</v>
      </c>
      <c r="E10" s="4" t="s">
        <v>9</v>
      </c>
      <c r="F10" s="4" t="s">
        <v>10</v>
      </c>
      <c r="G10" s="93" t="s">
        <v>11</v>
      </c>
      <c r="H10" s="93"/>
    </row>
    <row r="11" spans="1:8" ht="16.5" customHeight="1">
      <c r="A11" s="5"/>
      <c r="B11" s="6" t="s">
        <v>12</v>
      </c>
      <c r="C11" s="7"/>
      <c r="D11" s="8" t="s">
        <v>13</v>
      </c>
      <c r="E11" s="9" t="s">
        <v>9</v>
      </c>
      <c r="F11" s="9" t="s">
        <v>10</v>
      </c>
      <c r="G11" s="90" t="s">
        <v>11</v>
      </c>
      <c r="H11" s="90"/>
    </row>
    <row r="12" spans="1:8" ht="16.5" customHeight="1">
      <c r="A12" s="11"/>
      <c r="B12" s="11"/>
      <c r="C12" s="6" t="s">
        <v>14</v>
      </c>
      <c r="D12" s="8" t="s">
        <v>15</v>
      </c>
      <c r="E12" s="9" t="s">
        <v>9</v>
      </c>
      <c r="F12" s="9" t="s">
        <v>10</v>
      </c>
      <c r="G12" s="90" t="s">
        <v>11</v>
      </c>
      <c r="H12" s="90"/>
    </row>
    <row r="13" spans="1:8" ht="16.5" customHeight="1">
      <c r="A13" s="2" t="s">
        <v>16</v>
      </c>
      <c r="B13" s="2"/>
      <c r="C13" s="2"/>
      <c r="D13" s="3" t="s">
        <v>17</v>
      </c>
      <c r="E13" s="4" t="s">
        <v>18</v>
      </c>
      <c r="F13" s="4" t="s">
        <v>19</v>
      </c>
      <c r="G13" s="93" t="s">
        <v>20</v>
      </c>
      <c r="H13" s="93"/>
    </row>
    <row r="14" spans="1:8" ht="16.5" customHeight="1">
      <c r="A14" s="5"/>
      <c r="B14" s="6" t="s">
        <v>21</v>
      </c>
      <c r="C14" s="7"/>
      <c r="D14" s="8" t="s">
        <v>22</v>
      </c>
      <c r="E14" s="9" t="s">
        <v>23</v>
      </c>
      <c r="F14" s="9" t="s">
        <v>24</v>
      </c>
      <c r="G14" s="90" t="s">
        <v>25</v>
      </c>
      <c r="H14" s="90"/>
    </row>
    <row r="15" spans="1:8" ht="16.5" customHeight="1">
      <c r="A15" s="11"/>
      <c r="B15" s="11"/>
      <c r="C15" s="6" t="s">
        <v>26</v>
      </c>
      <c r="D15" s="8" t="s">
        <v>27</v>
      </c>
      <c r="E15" s="9" t="s">
        <v>28</v>
      </c>
      <c r="F15" s="9" t="s">
        <v>29</v>
      </c>
      <c r="G15" s="90" t="s">
        <v>30</v>
      </c>
      <c r="H15" s="90"/>
    </row>
    <row r="16" spans="1:8" ht="16.5" customHeight="1">
      <c r="A16" s="11"/>
      <c r="B16" s="11"/>
      <c r="C16" s="6" t="s">
        <v>31</v>
      </c>
      <c r="D16" s="8" t="s">
        <v>32</v>
      </c>
      <c r="E16" s="9" t="s">
        <v>33</v>
      </c>
      <c r="F16" s="9" t="s">
        <v>34</v>
      </c>
      <c r="G16" s="90" t="s">
        <v>35</v>
      </c>
      <c r="H16" s="90"/>
    </row>
    <row r="17" spans="1:8" ht="16.5" customHeight="1">
      <c r="A17" s="5"/>
      <c r="B17" s="6" t="s">
        <v>36</v>
      </c>
      <c r="C17" s="7"/>
      <c r="D17" s="8" t="s">
        <v>37</v>
      </c>
      <c r="E17" s="9" t="s">
        <v>38</v>
      </c>
      <c r="F17" s="9" t="s">
        <v>39</v>
      </c>
      <c r="G17" s="90" t="s">
        <v>40</v>
      </c>
      <c r="H17" s="90"/>
    </row>
    <row r="18" spans="1:8" ht="16.5" customHeight="1">
      <c r="A18" s="11"/>
      <c r="B18" s="11"/>
      <c r="C18" s="6" t="s">
        <v>26</v>
      </c>
      <c r="D18" s="8" t="s">
        <v>27</v>
      </c>
      <c r="E18" s="9" t="s">
        <v>41</v>
      </c>
      <c r="F18" s="9" t="s">
        <v>39</v>
      </c>
      <c r="G18" s="90" t="s">
        <v>42</v>
      </c>
      <c r="H18" s="90"/>
    </row>
    <row r="19" spans="1:8" ht="16.5" customHeight="1">
      <c r="A19" s="5"/>
      <c r="B19" s="6" t="s">
        <v>43</v>
      </c>
      <c r="C19" s="7"/>
      <c r="D19" s="8" t="s">
        <v>44</v>
      </c>
      <c r="E19" s="9" t="s">
        <v>45</v>
      </c>
      <c r="F19" s="9" t="s">
        <v>46</v>
      </c>
      <c r="G19" s="90" t="s">
        <v>47</v>
      </c>
      <c r="H19" s="90"/>
    </row>
    <row r="20" spans="1:8" ht="16.5" customHeight="1">
      <c r="A20" s="11"/>
      <c r="B20" s="11"/>
      <c r="C20" s="6" t="s">
        <v>48</v>
      </c>
      <c r="D20" s="8" t="s">
        <v>49</v>
      </c>
      <c r="E20" s="9" t="s">
        <v>50</v>
      </c>
      <c r="F20" s="9" t="s">
        <v>46</v>
      </c>
      <c r="G20" s="90" t="s">
        <v>51</v>
      </c>
      <c r="H20" s="90"/>
    </row>
    <row r="21" spans="1:8" ht="16.5" customHeight="1">
      <c r="A21" s="5"/>
      <c r="B21" s="6" t="s">
        <v>52</v>
      </c>
      <c r="C21" s="7"/>
      <c r="D21" s="8" t="s">
        <v>53</v>
      </c>
      <c r="E21" s="9" t="s">
        <v>54</v>
      </c>
      <c r="F21" s="9" t="s">
        <v>55</v>
      </c>
      <c r="G21" s="90" t="s">
        <v>56</v>
      </c>
      <c r="H21" s="90"/>
    </row>
    <row r="22" spans="1:8" ht="16.5" customHeight="1">
      <c r="A22" s="11"/>
      <c r="B22" s="11"/>
      <c r="C22" s="6" t="s">
        <v>26</v>
      </c>
      <c r="D22" s="8" t="s">
        <v>27</v>
      </c>
      <c r="E22" s="9" t="s">
        <v>57</v>
      </c>
      <c r="F22" s="9" t="s">
        <v>55</v>
      </c>
      <c r="G22" s="90" t="s">
        <v>58</v>
      </c>
      <c r="H22" s="90"/>
    </row>
    <row r="23" spans="1:8" ht="19.5" customHeight="1">
      <c r="A23" s="5"/>
      <c r="B23" s="6" t="s">
        <v>59</v>
      </c>
      <c r="C23" s="7"/>
      <c r="D23" s="8" t="s">
        <v>60</v>
      </c>
      <c r="E23" s="9" t="s">
        <v>61</v>
      </c>
      <c r="F23" s="9" t="s">
        <v>62</v>
      </c>
      <c r="G23" s="90" t="s">
        <v>63</v>
      </c>
      <c r="H23" s="90"/>
    </row>
    <row r="24" spans="1:8" ht="16.5" customHeight="1">
      <c r="A24" s="11"/>
      <c r="B24" s="11"/>
      <c r="C24" s="6" t="s">
        <v>64</v>
      </c>
      <c r="D24" s="8" t="s">
        <v>65</v>
      </c>
      <c r="E24" s="9" t="s">
        <v>66</v>
      </c>
      <c r="F24" s="9" t="s">
        <v>67</v>
      </c>
      <c r="G24" s="90" t="s">
        <v>68</v>
      </c>
      <c r="H24" s="90"/>
    </row>
    <row r="25" spans="1:8" ht="16.5" customHeight="1">
      <c r="A25" s="11"/>
      <c r="B25" s="11"/>
      <c r="C25" s="6" t="s">
        <v>69</v>
      </c>
      <c r="D25" s="8" t="s">
        <v>70</v>
      </c>
      <c r="E25" s="9" t="s">
        <v>71</v>
      </c>
      <c r="F25" s="9" t="s">
        <v>55</v>
      </c>
      <c r="G25" s="90" t="s">
        <v>72</v>
      </c>
      <c r="H25" s="90"/>
    </row>
    <row r="26" spans="1:8" ht="16.5" customHeight="1">
      <c r="A26" s="11"/>
      <c r="B26" s="11"/>
      <c r="C26" s="6" t="s">
        <v>73</v>
      </c>
      <c r="D26" s="8" t="s">
        <v>74</v>
      </c>
      <c r="E26" s="9" t="s">
        <v>75</v>
      </c>
      <c r="F26" s="9" t="s">
        <v>76</v>
      </c>
      <c r="G26" s="90" t="s">
        <v>77</v>
      </c>
      <c r="H26" s="90"/>
    </row>
    <row r="27" spans="1:8" ht="16.5" customHeight="1">
      <c r="A27" s="11"/>
      <c r="B27" s="11"/>
      <c r="C27" s="6" t="s">
        <v>78</v>
      </c>
      <c r="D27" s="8" t="s">
        <v>79</v>
      </c>
      <c r="E27" s="9" t="s">
        <v>80</v>
      </c>
      <c r="F27" s="9" t="s">
        <v>34</v>
      </c>
      <c r="G27" s="90" t="s">
        <v>81</v>
      </c>
      <c r="H27" s="90"/>
    </row>
    <row r="28" spans="1:8" ht="16.5" customHeight="1">
      <c r="A28" s="11"/>
      <c r="B28" s="11"/>
      <c r="C28" s="6" t="s">
        <v>82</v>
      </c>
      <c r="D28" s="8" t="s">
        <v>83</v>
      </c>
      <c r="E28" s="9" t="s">
        <v>84</v>
      </c>
      <c r="F28" s="9" t="s">
        <v>85</v>
      </c>
      <c r="G28" s="90" t="s">
        <v>86</v>
      </c>
      <c r="H28" s="90"/>
    </row>
    <row r="29" spans="1:8" ht="26.25" customHeight="1">
      <c r="A29" s="11"/>
      <c r="B29" s="11"/>
      <c r="C29" s="6" t="s">
        <v>87</v>
      </c>
      <c r="D29" s="8" t="s">
        <v>88</v>
      </c>
      <c r="E29" s="9" t="s">
        <v>89</v>
      </c>
      <c r="F29" s="9" t="s">
        <v>90</v>
      </c>
      <c r="G29" s="90" t="s">
        <v>91</v>
      </c>
      <c r="H29" s="90"/>
    </row>
    <row r="30" spans="1:8" ht="16.5" customHeight="1">
      <c r="A30" s="5"/>
      <c r="B30" s="6" t="s">
        <v>92</v>
      </c>
      <c r="C30" s="7"/>
      <c r="D30" s="8" t="s">
        <v>93</v>
      </c>
      <c r="E30" s="9" t="s">
        <v>94</v>
      </c>
      <c r="F30" s="9" t="s">
        <v>76</v>
      </c>
      <c r="G30" s="90" t="s">
        <v>95</v>
      </c>
      <c r="H30" s="90"/>
    </row>
    <row r="31" spans="1:8" ht="16.5" customHeight="1">
      <c r="A31" s="11"/>
      <c r="B31" s="11"/>
      <c r="C31" s="6" t="s">
        <v>26</v>
      </c>
      <c r="D31" s="8" t="s">
        <v>27</v>
      </c>
      <c r="E31" s="9" t="s">
        <v>96</v>
      </c>
      <c r="F31" s="9" t="s">
        <v>76</v>
      </c>
      <c r="G31" s="90" t="s">
        <v>97</v>
      </c>
      <c r="H31" s="90"/>
    </row>
    <row r="32" spans="1:8" ht="16.5" customHeight="1">
      <c r="A32" s="2" t="s">
        <v>98</v>
      </c>
      <c r="B32" s="2"/>
      <c r="C32" s="2"/>
      <c r="D32" s="3" t="s">
        <v>99</v>
      </c>
      <c r="E32" s="4" t="s">
        <v>100</v>
      </c>
      <c r="F32" s="4" t="s">
        <v>101</v>
      </c>
      <c r="G32" s="93" t="s">
        <v>102</v>
      </c>
      <c r="H32" s="93"/>
    </row>
    <row r="33" spans="1:8" ht="16.5" customHeight="1">
      <c r="A33" s="5"/>
      <c r="B33" s="6" t="s">
        <v>103</v>
      </c>
      <c r="C33" s="7"/>
      <c r="D33" s="8" t="s">
        <v>104</v>
      </c>
      <c r="E33" s="9" t="s">
        <v>105</v>
      </c>
      <c r="F33" s="9" t="s">
        <v>90</v>
      </c>
      <c r="G33" s="90" t="s">
        <v>106</v>
      </c>
      <c r="H33" s="90"/>
    </row>
    <row r="34" spans="1:8" ht="16.5" customHeight="1">
      <c r="A34" s="11"/>
      <c r="B34" s="11"/>
      <c r="C34" s="6" t="s">
        <v>26</v>
      </c>
      <c r="D34" s="8" t="s">
        <v>27</v>
      </c>
      <c r="E34" s="9" t="s">
        <v>107</v>
      </c>
      <c r="F34" s="9" t="s">
        <v>90</v>
      </c>
      <c r="G34" s="90" t="s">
        <v>108</v>
      </c>
      <c r="H34" s="90"/>
    </row>
    <row r="35" spans="1:8" ht="16.5" customHeight="1">
      <c r="A35" s="5"/>
      <c r="B35" s="6" t="s">
        <v>109</v>
      </c>
      <c r="C35" s="7"/>
      <c r="D35" s="8" t="s">
        <v>110</v>
      </c>
      <c r="E35" s="9" t="s">
        <v>111</v>
      </c>
      <c r="F35" s="9" t="s">
        <v>46</v>
      </c>
      <c r="G35" s="90" t="s">
        <v>112</v>
      </c>
      <c r="H35" s="90"/>
    </row>
    <row r="36" spans="1:8" ht="17.25" customHeight="1">
      <c r="A36" s="11"/>
      <c r="B36" s="11"/>
      <c r="C36" s="6" t="s">
        <v>113</v>
      </c>
      <c r="D36" s="8" t="s">
        <v>114</v>
      </c>
      <c r="E36" s="9" t="s">
        <v>115</v>
      </c>
      <c r="F36" s="9" t="s">
        <v>46</v>
      </c>
      <c r="G36" s="90" t="s">
        <v>46</v>
      </c>
      <c r="H36" s="90"/>
    </row>
    <row r="37" spans="1:8" ht="17.25" customHeight="1">
      <c r="A37" s="84" t="s">
        <v>116</v>
      </c>
      <c r="B37" s="85"/>
      <c r="C37" s="85"/>
      <c r="D37" s="86"/>
      <c r="E37" s="12" t="s">
        <v>117</v>
      </c>
      <c r="F37" s="12" t="s">
        <v>115</v>
      </c>
      <c r="G37" s="111" t="s">
        <v>117</v>
      </c>
      <c r="H37" s="111"/>
    </row>
    <row r="38" spans="1:9" ht="248.25" customHeight="1">
      <c r="A38" s="80"/>
      <c r="B38" s="80"/>
      <c r="C38" s="80"/>
      <c r="D38" s="80"/>
      <c r="E38" s="80"/>
      <c r="F38" s="80"/>
      <c r="G38" s="80"/>
      <c r="H38" s="80"/>
      <c r="I38" s="80"/>
    </row>
    <row r="39" spans="1:9" ht="248.25" customHeight="1">
      <c r="A39" s="80"/>
      <c r="B39" s="80"/>
      <c r="C39" s="80"/>
      <c r="D39" s="80"/>
      <c r="E39" s="80"/>
      <c r="F39" s="80"/>
      <c r="G39" s="80"/>
      <c r="H39" s="80"/>
      <c r="I39" s="80"/>
    </row>
    <row r="40" spans="1:9" ht="11.25" customHeight="1">
      <c r="A40" s="80"/>
      <c r="B40" s="80"/>
      <c r="C40" s="80"/>
      <c r="D40" s="80"/>
      <c r="E40" s="80"/>
      <c r="F40" s="80"/>
      <c r="G40" s="80"/>
      <c r="H40" s="81" t="s">
        <v>118</v>
      </c>
      <c r="I40" s="81"/>
    </row>
  </sheetData>
  <mergeCells count="36">
    <mergeCell ref="G9:H9"/>
    <mergeCell ref="A6:H6"/>
    <mergeCell ref="A7:H7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6:H36"/>
    <mergeCell ref="G34:H34"/>
    <mergeCell ref="G35:H35"/>
    <mergeCell ref="G30:H30"/>
    <mergeCell ref="G31:H31"/>
    <mergeCell ref="G32:H32"/>
    <mergeCell ref="G33:H33"/>
    <mergeCell ref="A40:G40"/>
    <mergeCell ref="H40:I40"/>
    <mergeCell ref="A37:D37"/>
    <mergeCell ref="G37:H37"/>
    <mergeCell ref="A38:I38"/>
    <mergeCell ref="A39:I39"/>
  </mergeCells>
  <printOptions/>
  <pageMargins left="0.17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Tarnowskie Góry</cp:lastModifiedBy>
  <cp:lastPrinted>2009-08-31T12:29:51Z</cp:lastPrinted>
  <dcterms:created xsi:type="dcterms:W3CDTF">1997-02-26T13:46:56Z</dcterms:created>
  <dcterms:modified xsi:type="dcterms:W3CDTF">2009-08-31T12:36:06Z</dcterms:modified>
  <cp:category/>
  <cp:version/>
  <cp:contentType/>
  <cp:contentStatus/>
</cp:coreProperties>
</file>