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wydatki" sheetId="1" r:id="rId1"/>
    <sheet name="wydatki (paragrafy)" sheetId="2" r:id="rId2"/>
    <sheet name="porozumienia" sheetId="3" r:id="rId3"/>
    <sheet name="porozumienia-paragr." sheetId="4" r:id="rId4"/>
  </sheets>
  <definedNames/>
  <calcPr fullCalcOnLoad="1"/>
</workbook>
</file>

<file path=xl/sharedStrings.xml><?xml version="1.0" encoding="utf-8"?>
<sst xmlns="http://schemas.openxmlformats.org/spreadsheetml/2006/main" count="238" uniqueCount="107">
  <si>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</si>
  <si>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</si>
  <si>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</si>
  <si>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</si>
  <si>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</si>
  <si>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</si>
  <si>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</si>
  <si>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</si>
  <si>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</si>
  <si>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404 777,00</t>
  </si>
  <si>
    <t>- 8 066,00</t>
  </si>
  <si>
    <t>396 711,00</t>
  </si>
  <si>
    <t>75818</t>
  </si>
  <si>
    <t>Rezerwy ogólne i celowe</t>
  </si>
  <si>
    <t>4810</t>
  </si>
  <si>
    <t>Rezerwy</t>
  </si>
  <si>
    <t>801</t>
  </si>
  <si>
    <t>Oświata i wychowanie</t>
  </si>
  <si>
    <t>44 365 953,00</t>
  </si>
  <si>
    <t>7 320,00</t>
  </si>
  <si>
    <t>44 373 273,00</t>
  </si>
  <si>
    <t>80140</t>
  </si>
  <si>
    <t>Centra kształcenia ustawicznego i praktycznego oraz ośrodki dokształcania zawodowego</t>
  </si>
  <si>
    <t>4270</t>
  </si>
  <si>
    <t>Zakup usług remontowych</t>
  </si>
  <si>
    <t>10 104,00</t>
  </si>
  <si>
    <t>17 424,00</t>
  </si>
  <si>
    <t>853</t>
  </si>
  <si>
    <t>Pozostałe zadania w zakresie polityki społecznej</t>
  </si>
  <si>
    <t>4 342 891,00</t>
  </si>
  <si>
    <t>746,00</t>
  </si>
  <si>
    <t>4 343 637,00</t>
  </si>
  <si>
    <t>85311</t>
  </si>
  <si>
    <t>Rehabilitacja zawodowa i społeczna osób niepełnosprawnych</t>
  </si>
  <si>
    <t>118 081,00</t>
  </si>
  <si>
    <t>118 827,00</t>
  </si>
  <si>
    <t>2320</t>
  </si>
  <si>
    <t>Dotacje celowe przekazane dla powiatu na zadania bieżące realizowane na podstawie porozumień (umów) między jednostkami samorządu terytorialnego</t>
  </si>
  <si>
    <t>33 693,00</t>
  </si>
  <si>
    <t>34 439,00</t>
  </si>
  <si>
    <t>Razem:</t>
  </si>
  <si>
    <t>0,00</t>
  </si>
  <si>
    <t>Zarządu Powiatu Tarnogórskiego</t>
  </si>
  <si>
    <t xml:space="preserve">Wydatki Powiatu Tarnogórskiego w 2008 roku </t>
  </si>
  <si>
    <t>(wg działów, rozdziałów i paragrafów klasyfikacji budżetowej)</t>
  </si>
  <si>
    <t>Załącznik nr 1</t>
  </si>
  <si>
    <t>Wydatki budżetu Powiatu Tarnogórskiego na  2008 r.</t>
  </si>
  <si>
    <t>z dnia 5 listopada 2008 roku</t>
  </si>
  <si>
    <t>Załącznik nr 2</t>
  </si>
  <si>
    <t>Wydatki bieżące, w tym</t>
  </si>
  <si>
    <t>Wydatki bieżące</t>
  </si>
  <si>
    <t>Dotacje</t>
  </si>
  <si>
    <t xml:space="preserve">Wydatki budżetu Powiatu Tarnogórskiego na 2008 rok na dotacje przekazywane na podstawie umów i porozumień, związane z realizacją zadań powiatu </t>
  </si>
  <si>
    <t>L.p.</t>
  </si>
  <si>
    <t>Wyszczególninie</t>
  </si>
  <si>
    <t xml:space="preserve">Zmniejszenia </t>
  </si>
  <si>
    <t>Zwiększenia</t>
  </si>
  <si>
    <t>Plan po zmianach</t>
  </si>
  <si>
    <t xml:space="preserve">I </t>
  </si>
  <si>
    <t>Dotacje dla jednostek samorządu terytorialnego (celowe)</t>
  </si>
  <si>
    <t>Utrzymanie dróg powiatowych</t>
  </si>
  <si>
    <t>Opracowania analizy wprowadzenia ruchu jednokierunkowego w centrum Tarnowskich Gór</t>
  </si>
  <si>
    <t>Współfinansowania remontu ul.Pod Lipami w Piekarach Śląskich</t>
  </si>
  <si>
    <t>Prowadzenie zadań z zakresu obrony cywilnej</t>
  </si>
  <si>
    <t>Pobyt dzieci z powiatu w placówkach opiekuńczo -wychowawczych w innych powiatach</t>
  </si>
  <si>
    <t>Pobyt dzieci z powiatu w rodzinach zastępczych w innych powiatach</t>
  </si>
  <si>
    <t>Uczestnictwo osób niepełnosprawnych w warsztatach terapii zajęciowej działających na terenie innych powiatów</t>
  </si>
  <si>
    <t>Sfinansowanie porad świadczonych przez zespoły orzekające</t>
  </si>
  <si>
    <t>Prowadzenie biblioteki powiatowej</t>
  </si>
  <si>
    <t>Zakup samochodu ratownictwa drogowego wraz z wyposażeniem dla OSP Tworóg</t>
  </si>
  <si>
    <t>II</t>
  </si>
  <si>
    <t>Dotacje dla działających na terenie powiatu niepublicznych szkół prowadzonych przez podmioty nienależące do sektora finansów publicznych</t>
  </si>
  <si>
    <t>Zespół Dziennych Ośrodków Rewalidacyjno-Edukacyjno-Wychowawczych i Rehabilitacyjnych dla Dzieci i Młodzieży Niepełnosprawnej w Radzionkowie</t>
  </si>
  <si>
    <t>Policealna Szkoła Detektywów i Pracowników Ochrony w Tarnowskich Górach</t>
  </si>
  <si>
    <t>Salezjański Ośrodek Szkolno-Wychowawczy w Tarnowskich Górach</t>
  </si>
  <si>
    <t>Szkoła Niepubliczna  "ŻAK"</t>
  </si>
  <si>
    <t>Zakład Gospodarczy „Bursa”</t>
  </si>
  <si>
    <t>III</t>
  </si>
  <si>
    <t>Dotacje na zadania zlecone organizacjom nienależącym do sektora finansów publicznych</t>
  </si>
  <si>
    <t>Ochrona zdrowia</t>
  </si>
  <si>
    <t>Pomoc społeczna</t>
  </si>
  <si>
    <t>Polityka społeczna</t>
  </si>
  <si>
    <t>Edukacyjna opieka wychowawcza</t>
  </si>
  <si>
    <t>Ochrona zabytków</t>
  </si>
  <si>
    <t>Kultura</t>
  </si>
  <si>
    <t>IV</t>
  </si>
  <si>
    <t>Dotacje dla innych jednostkom sektora finansów publicznych na zadana inwestycyjne realizowane na podstawie porozumień</t>
  </si>
  <si>
    <t>Zapewnienie kompleksowej opieki perinatalnej w  Wielospecjalistycznym Szpitalu Powiatowym im. dr B Hagera w Tarnowskich Górach - wkład własny</t>
  </si>
  <si>
    <t>Zakup niezbędnego sprzętu medycznego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</si>
  <si>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- wkład własny</t>
  </si>
  <si>
    <t>konserwacja żeliwnego masztu na terenie parku w Świerklańcu</t>
  </si>
  <si>
    <t>Ogółem</t>
  </si>
  <si>
    <t>do Uchwały nr 158/764/2008</t>
  </si>
  <si>
    <t>Kwota</t>
  </si>
  <si>
    <t>Realizacja projektu "Uczymy się nie dla Szkoły lecz dla życia"</t>
  </si>
  <si>
    <t>Dotacje na wynagrodzenia za przeprowadzone egzaminy maturalne</t>
  </si>
  <si>
    <t>Pokrycie kosztów związanych z organizacją imprezy plenerowej "Gwarki Tarnogórskie"</t>
  </si>
  <si>
    <t>Prowadzenie V Liceum Ogólnokształcącego w Radzionkowie</t>
  </si>
  <si>
    <t>Dotacja dla Gminy Blachowniaq na pomoc dla poszkodowanych przez katastrfoę spowodowaną działaniem sił przyrody</t>
  </si>
  <si>
    <t>plan przed zmianami:</t>
  </si>
  <si>
    <t>plan po zmianach:</t>
  </si>
  <si>
    <t>127 081,00</t>
  </si>
  <si>
    <t>127 827,00</t>
  </si>
  <si>
    <t>11 359 670,00</t>
  </si>
  <si>
    <t>11 360 416,00</t>
  </si>
  <si>
    <t>Załącznik nr 3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</si>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</sst>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color indexed="9"/>
      <name val="Arial CE"/>
      <family val="0"/>
    </font>
    <font>
      <b/>
      <sz val="10"/>
      <name val="Arial"/>
      <family val="2"/>
    </font>
    <font>
      <b/>
      <sz val="13"/>
      <name val="Arial CE"/>
      <family val="2"/>
    </font>
    <font>
      <sz val="13"/>
      <name val="Arial"/>
      <family val="0"/>
    </font>
    <font>
      <b/>
      <sz val="12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6" fillId="2" borderId="1" xfId="0" applyAlignment="1">
      <alignment horizontal="right" vertical="center" wrapText="1"/>
    </xf>
    <xf numFmtId="0" fontId="10" fillId="0" borderId="0" xfId="0" applyAlignment="1">
      <alignment/>
    </xf>
    <xf numFmtId="3" fontId="1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49" fontId="6" fillId="4" borderId="1" xfId="0" applyFont="1" applyAlignment="1">
      <alignment horizontal="left" vertical="center" wrapText="1"/>
    </xf>
    <xf numFmtId="4" fontId="10" fillId="0" borderId="0" xfId="0" applyNumberFormat="1" applyAlignment="1">
      <alignment/>
    </xf>
    <xf numFmtId="4" fontId="10" fillId="0" borderId="0" xfId="0" applyNumberFormat="1" applyFont="1" applyAlignment="1">
      <alignment/>
    </xf>
    <xf numFmtId="4" fontId="13" fillId="0" borderId="0" xfId="0" applyNumberFormat="1" applyFont="1" applyAlignment="1">
      <alignment vertical="center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Alignment="1">
      <alignment horizontal="center" vertical="center" wrapText="1"/>
    </xf>
    <xf numFmtId="4" fontId="4" fillId="2" borderId="1" xfId="0" applyNumberForma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49" fontId="6" fillId="2" borderId="1" xfId="0" applyFont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0" fillId="0" borderId="0" xfId="0" applyFill="1" applyBorder="1" applyAlignment="1">
      <alignment/>
    </xf>
    <xf numFmtId="0" fontId="17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/>
    </xf>
    <xf numFmtId="3" fontId="17" fillId="0" borderId="5" xfId="0" applyNumberFormat="1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4" xfId="0" applyFont="1" applyFill="1" applyBorder="1" applyAlignment="1">
      <alignment wrapText="1"/>
    </xf>
    <xf numFmtId="3" fontId="18" fillId="0" borderId="4" xfId="0" applyNumberFormat="1" applyFont="1" applyFill="1" applyBorder="1" applyAlignment="1">
      <alignment/>
    </xf>
    <xf numFmtId="0" fontId="18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/>
    </xf>
    <xf numFmtId="3" fontId="17" fillId="0" borderId="4" xfId="0" applyNumberFormat="1" applyFont="1" applyFill="1" applyBorder="1" applyAlignment="1">
      <alignment/>
    </xf>
    <xf numFmtId="2" fontId="18" fillId="0" borderId="4" xfId="0" applyNumberFormat="1" applyFont="1" applyBorder="1" applyAlignment="1">
      <alignment wrapText="1"/>
    </xf>
    <xf numFmtId="2" fontId="18" fillId="0" borderId="0" xfId="0" applyNumberFormat="1" applyFont="1" applyAlignment="1">
      <alignment wrapText="1"/>
    </xf>
    <xf numFmtId="0" fontId="10" fillId="0" borderId="4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18" fillId="0" borderId="4" xfId="0" applyFont="1" applyBorder="1" applyAlignment="1">
      <alignment wrapText="1"/>
    </xf>
    <xf numFmtId="0" fontId="10" fillId="0" borderId="6" xfId="0" applyBorder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1" fillId="2" borderId="0" xfId="0" applyAlignment="1">
      <alignment horizontal="left" vertical="top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7" xfId="0" applyAlignment="1">
      <alignment horizontal="center" vertical="center" wrapText="1"/>
    </xf>
    <xf numFmtId="49" fontId="7" fillId="2" borderId="8" xfId="0" applyBorder="1" applyAlignment="1">
      <alignment horizontal="center" vertical="center" wrapText="1"/>
    </xf>
    <xf numFmtId="49" fontId="7" fillId="2" borderId="9" xfId="0" applyBorder="1" applyAlignment="1">
      <alignment horizontal="center" vertical="center" wrapText="1"/>
    </xf>
    <xf numFmtId="49" fontId="7" fillId="2" borderId="1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" fillId="0" borderId="12" xfId="0" applyNumberFormat="1" applyFill="1" applyBorder="1" applyAlignment="1" applyProtection="1">
      <alignment horizontal="center" vertical="center"/>
      <protection locked="0"/>
    </xf>
    <xf numFmtId="0" fontId="1" fillId="0" borderId="13" xfId="0" applyNumberForma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7" sqref="A7:D7"/>
    </sheetView>
  </sheetViews>
  <sheetFormatPr defaultColWidth="9.33203125" defaultRowHeight="12.75"/>
  <cols>
    <col min="1" max="1" width="6.16015625" style="0" customWidth="1"/>
    <col min="2" max="2" width="10.5" style="0" customWidth="1"/>
    <col min="3" max="3" width="57.33203125" style="0" customWidth="1"/>
    <col min="4" max="4" width="15.83203125" style="29" customWidth="1"/>
    <col min="5" max="5" width="12" style="29" customWidth="1"/>
    <col min="6" max="6" width="15.83203125" style="29" customWidth="1"/>
  </cols>
  <sheetData>
    <row r="1" spans="1:6" s="19" customFormat="1" ht="12.75">
      <c r="A1" s="22"/>
      <c r="B1" s="22"/>
      <c r="C1" s="22"/>
      <c r="D1" s="26" t="s">
        <v>45</v>
      </c>
      <c r="E1" s="26"/>
      <c r="F1" s="26"/>
    </row>
    <row r="2" spans="1:6" s="19" customFormat="1" ht="12.75">
      <c r="A2" s="22"/>
      <c r="B2" s="22"/>
      <c r="C2" s="22"/>
      <c r="D2" s="27" t="s">
        <v>92</v>
      </c>
      <c r="E2" s="26"/>
      <c r="F2" s="26"/>
    </row>
    <row r="3" spans="1:6" s="19" customFormat="1" ht="12.75">
      <c r="A3" s="22"/>
      <c r="B3" s="22"/>
      <c r="C3" s="22"/>
      <c r="D3" s="26" t="s">
        <v>42</v>
      </c>
      <c r="E3" s="26"/>
      <c r="F3" s="26"/>
    </row>
    <row r="4" spans="1:6" s="19" customFormat="1" ht="12.75">
      <c r="A4" s="22"/>
      <c r="B4" s="22"/>
      <c r="C4" s="22"/>
      <c r="D4" s="27" t="s">
        <v>47</v>
      </c>
      <c r="E4" s="26"/>
      <c r="F4" s="26"/>
    </row>
    <row r="5" spans="1:6" s="19" customFormat="1" ht="12.75">
      <c r="A5" s="22"/>
      <c r="B5" s="22"/>
      <c r="C5" s="22"/>
      <c r="D5" s="26"/>
      <c r="E5" s="26"/>
      <c r="F5" s="26"/>
    </row>
    <row r="6" spans="1:6" s="24" customFormat="1" ht="16.5">
      <c r="A6" s="23" t="s">
        <v>46</v>
      </c>
      <c r="B6" s="23"/>
      <c r="C6" s="23"/>
      <c r="D6" s="28"/>
      <c r="E6" s="28"/>
      <c r="F6" s="28"/>
    </row>
    <row r="7" spans="1:6" ht="30" customHeight="1">
      <c r="A7" s="62"/>
      <c r="B7" s="62"/>
      <c r="C7" s="62"/>
      <c r="D7" s="62"/>
      <c r="E7" s="63"/>
      <c r="F7" s="63"/>
    </row>
    <row r="8" spans="1:6" ht="16.5" customHeight="1">
      <c r="A8" s="1" t="s">
        <v>0</v>
      </c>
      <c r="B8" s="1" t="s">
        <v>1</v>
      </c>
      <c r="C8" s="1" t="s">
        <v>3</v>
      </c>
      <c r="D8" s="30" t="s">
        <v>4</v>
      </c>
      <c r="E8" s="30" t="s">
        <v>5</v>
      </c>
      <c r="F8" s="31" t="s">
        <v>6</v>
      </c>
    </row>
    <row r="9" spans="1:6" ht="16.5" customHeight="1">
      <c r="A9" s="2" t="s">
        <v>7</v>
      </c>
      <c r="B9" s="2"/>
      <c r="C9" s="3" t="s">
        <v>8</v>
      </c>
      <c r="D9" s="32" t="s">
        <v>9</v>
      </c>
      <c r="E9" s="32" t="s">
        <v>10</v>
      </c>
      <c r="F9" s="33" t="s">
        <v>11</v>
      </c>
    </row>
    <row r="10" spans="1:6" ht="16.5" customHeight="1">
      <c r="A10" s="5"/>
      <c r="B10" s="6" t="s">
        <v>12</v>
      </c>
      <c r="C10" s="8" t="s">
        <v>13</v>
      </c>
      <c r="D10" s="34" t="s">
        <v>9</v>
      </c>
      <c r="E10" s="34" t="s">
        <v>10</v>
      </c>
      <c r="F10" s="35" t="s">
        <v>11</v>
      </c>
    </row>
    <row r="11" spans="1:6" ht="16.5" customHeight="1">
      <c r="A11" s="5"/>
      <c r="B11" s="6"/>
      <c r="C11" s="25" t="s">
        <v>50</v>
      </c>
      <c r="D11" s="34" t="s">
        <v>9</v>
      </c>
      <c r="E11" s="34" t="s">
        <v>10</v>
      </c>
      <c r="F11" s="35" t="s">
        <v>11</v>
      </c>
    </row>
    <row r="12" spans="1:6" ht="16.5" customHeight="1">
      <c r="A12" s="2" t="s">
        <v>16</v>
      </c>
      <c r="B12" s="2"/>
      <c r="C12" s="3" t="s">
        <v>17</v>
      </c>
      <c r="D12" s="32" t="s">
        <v>18</v>
      </c>
      <c r="E12" s="32" t="s">
        <v>19</v>
      </c>
      <c r="F12" s="33" t="s">
        <v>20</v>
      </c>
    </row>
    <row r="13" spans="1:6" ht="27.75" customHeight="1">
      <c r="A13" s="5"/>
      <c r="B13" s="6" t="s">
        <v>21</v>
      </c>
      <c r="C13" s="8" t="s">
        <v>22</v>
      </c>
      <c r="D13" s="34">
        <v>2690377</v>
      </c>
      <c r="E13" s="34" t="s">
        <v>19</v>
      </c>
      <c r="F13" s="35">
        <v>2697697</v>
      </c>
    </row>
    <row r="14" spans="1:6" ht="16.5" customHeight="1">
      <c r="A14" s="5"/>
      <c r="B14" s="6"/>
      <c r="C14" s="25" t="s">
        <v>50</v>
      </c>
      <c r="D14" s="34">
        <v>2690377</v>
      </c>
      <c r="E14" s="34" t="s">
        <v>19</v>
      </c>
      <c r="F14" s="35">
        <v>2697697</v>
      </c>
    </row>
    <row r="15" spans="1:6" ht="16.5" customHeight="1">
      <c r="A15" s="2" t="s">
        <v>27</v>
      </c>
      <c r="B15" s="2"/>
      <c r="C15" s="3" t="s">
        <v>28</v>
      </c>
      <c r="D15" s="32" t="s">
        <v>29</v>
      </c>
      <c r="E15" s="32" t="s">
        <v>30</v>
      </c>
      <c r="F15" s="33" t="s">
        <v>31</v>
      </c>
    </row>
    <row r="16" spans="1:6" ht="16.5" customHeight="1">
      <c r="A16" s="5"/>
      <c r="B16" s="6" t="s">
        <v>32</v>
      </c>
      <c r="C16" s="8" t="s">
        <v>33</v>
      </c>
      <c r="D16" s="34" t="s">
        <v>34</v>
      </c>
      <c r="E16" s="34" t="s">
        <v>30</v>
      </c>
      <c r="F16" s="35" t="s">
        <v>35</v>
      </c>
    </row>
    <row r="17" spans="1:6" ht="16.5" customHeight="1">
      <c r="A17" s="5"/>
      <c r="B17" s="6"/>
      <c r="C17" s="25" t="s">
        <v>49</v>
      </c>
      <c r="D17" s="34" t="s">
        <v>34</v>
      </c>
      <c r="E17" s="34" t="s">
        <v>30</v>
      </c>
      <c r="F17" s="35" t="s">
        <v>35</v>
      </c>
    </row>
    <row r="18" spans="1:6" ht="22.5" customHeight="1">
      <c r="A18" s="10"/>
      <c r="B18" s="10"/>
      <c r="C18" s="39" t="s">
        <v>51</v>
      </c>
      <c r="D18" s="36">
        <v>118081</v>
      </c>
      <c r="E18" s="36" t="s">
        <v>30</v>
      </c>
      <c r="F18" s="37">
        <v>118827</v>
      </c>
    </row>
    <row r="19" spans="1:6" ht="5.25" customHeight="1">
      <c r="A19" s="65"/>
      <c r="B19" s="65"/>
      <c r="C19" s="64"/>
      <c r="D19" s="64"/>
      <c r="E19" s="64"/>
      <c r="F19" s="64"/>
    </row>
    <row r="20" spans="1:6" ht="16.5" customHeight="1">
      <c r="A20" s="66" t="s">
        <v>40</v>
      </c>
      <c r="B20" s="67"/>
      <c r="C20" s="68"/>
      <c r="D20" s="38">
        <v>121911562</v>
      </c>
      <c r="E20" s="38" t="s">
        <v>41</v>
      </c>
      <c r="F20" s="38">
        <v>121911562</v>
      </c>
    </row>
    <row r="21" spans="1:6" ht="11.25" customHeight="1">
      <c r="A21" s="64"/>
      <c r="B21" s="64"/>
      <c r="C21" s="64"/>
      <c r="D21" s="64"/>
      <c r="E21" s="64"/>
      <c r="F21" s="64"/>
    </row>
  </sheetData>
  <mergeCells count="6">
    <mergeCell ref="A7:D7"/>
    <mergeCell ref="E7:F7"/>
    <mergeCell ref="A21:F21"/>
    <mergeCell ref="A19:B19"/>
    <mergeCell ref="C19:F19"/>
    <mergeCell ref="A20:C20"/>
  </mergeCells>
  <printOptions/>
  <pageMargins left="0.39" right="0.3" top="0.6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D33" sqref="D33"/>
    </sheetView>
  </sheetViews>
  <sheetFormatPr defaultColWidth="9.33203125" defaultRowHeight="12.75"/>
  <cols>
    <col min="1" max="1" width="6.16015625" style="0" customWidth="1"/>
    <col min="2" max="3" width="10.5" style="0" customWidth="1"/>
    <col min="4" max="4" width="52.83203125" style="0" customWidth="1"/>
    <col min="5" max="5" width="15.83203125" style="29" customWidth="1"/>
    <col min="6" max="6" width="12" style="29" customWidth="1"/>
    <col min="7" max="7" width="15.83203125" style="29" customWidth="1"/>
  </cols>
  <sheetData>
    <row r="1" spans="4:7" s="19" customFormat="1" ht="12.75">
      <c r="D1" s="20"/>
      <c r="E1" s="27" t="s">
        <v>105</v>
      </c>
      <c r="F1" s="26"/>
      <c r="G1" s="26"/>
    </row>
    <row r="2" spans="1:7" s="19" customFormat="1" ht="12.75">
      <c r="A2" s="22"/>
      <c r="B2" s="22"/>
      <c r="C2" s="22"/>
      <c r="E2" s="27" t="s">
        <v>92</v>
      </c>
      <c r="F2" s="26"/>
      <c r="G2" s="26"/>
    </row>
    <row r="3" spans="1:7" s="19" customFormat="1" ht="12.75">
      <c r="A3" s="22"/>
      <c r="B3" s="22"/>
      <c r="C3" s="22"/>
      <c r="E3" s="26" t="s">
        <v>42</v>
      </c>
      <c r="F3" s="26"/>
      <c r="G3" s="26"/>
    </row>
    <row r="4" spans="1:7" s="19" customFormat="1" ht="12.75">
      <c r="A4" s="22"/>
      <c r="B4" s="22"/>
      <c r="C4" s="22"/>
      <c r="E4" s="27" t="s">
        <v>47</v>
      </c>
      <c r="F4" s="26"/>
      <c r="G4" s="26"/>
    </row>
    <row r="5" spans="4:7" s="19" customFormat="1" ht="18" customHeight="1">
      <c r="D5" s="20"/>
      <c r="E5" s="26"/>
      <c r="F5" s="26"/>
      <c r="G5" s="26"/>
    </row>
    <row r="6" spans="1:9" s="19" customFormat="1" ht="15.75">
      <c r="A6" s="69" t="s">
        <v>43</v>
      </c>
      <c r="B6" s="69"/>
      <c r="C6" s="69"/>
      <c r="D6" s="69"/>
      <c r="E6" s="26"/>
      <c r="F6" s="26"/>
      <c r="G6" s="26"/>
      <c r="I6" s="21"/>
    </row>
    <row r="7" spans="1:7" s="19" customFormat="1" ht="12.75">
      <c r="A7" s="70" t="s">
        <v>44</v>
      </c>
      <c r="B7" s="70"/>
      <c r="C7" s="70"/>
      <c r="D7" s="70"/>
      <c r="E7" s="26"/>
      <c r="F7" s="26"/>
      <c r="G7" s="26"/>
    </row>
    <row r="8" spans="1:7" ht="34.5" customHeight="1">
      <c r="A8" s="62"/>
      <c r="B8" s="62"/>
      <c r="C8" s="62"/>
      <c r="D8" s="62"/>
      <c r="E8" s="62"/>
      <c r="F8" s="63"/>
      <c r="G8" s="63"/>
    </row>
    <row r="9" spans="1:7" ht="16.5" customHeight="1">
      <c r="A9" s="1" t="s">
        <v>0</v>
      </c>
      <c r="B9" s="1" t="s">
        <v>1</v>
      </c>
      <c r="C9" s="1" t="s">
        <v>2</v>
      </c>
      <c r="D9" s="1" t="s">
        <v>3</v>
      </c>
      <c r="E9" s="30" t="s">
        <v>4</v>
      </c>
      <c r="F9" s="30" t="s">
        <v>5</v>
      </c>
      <c r="G9" s="31" t="s">
        <v>6</v>
      </c>
    </row>
    <row r="10" spans="1:7" ht="16.5" customHeight="1">
      <c r="A10" s="2" t="s">
        <v>7</v>
      </c>
      <c r="B10" s="2"/>
      <c r="C10" s="2"/>
      <c r="D10" s="3" t="s">
        <v>8</v>
      </c>
      <c r="E10" s="32" t="s">
        <v>9</v>
      </c>
      <c r="F10" s="32" t="s">
        <v>10</v>
      </c>
      <c r="G10" s="33" t="s">
        <v>11</v>
      </c>
    </row>
    <row r="11" spans="1:7" ht="16.5" customHeight="1">
      <c r="A11" s="5"/>
      <c r="B11" s="6" t="s">
        <v>12</v>
      </c>
      <c r="C11" s="7"/>
      <c r="D11" s="8" t="s">
        <v>13</v>
      </c>
      <c r="E11" s="34" t="s">
        <v>9</v>
      </c>
      <c r="F11" s="34" t="s">
        <v>10</v>
      </c>
      <c r="G11" s="35" t="s">
        <v>11</v>
      </c>
    </row>
    <row r="12" spans="1:7" ht="16.5" customHeight="1">
      <c r="A12" s="10"/>
      <c r="B12" s="10"/>
      <c r="C12" s="11" t="s">
        <v>14</v>
      </c>
      <c r="D12" s="12" t="s">
        <v>15</v>
      </c>
      <c r="E12" s="36" t="s">
        <v>9</v>
      </c>
      <c r="F12" s="36" t="s">
        <v>10</v>
      </c>
      <c r="G12" s="37" t="s">
        <v>11</v>
      </c>
    </row>
    <row r="13" spans="1:7" ht="16.5" customHeight="1">
      <c r="A13" s="2" t="s">
        <v>16</v>
      </c>
      <c r="B13" s="2"/>
      <c r="C13" s="2"/>
      <c r="D13" s="3" t="s">
        <v>17</v>
      </c>
      <c r="E13" s="32" t="s">
        <v>18</v>
      </c>
      <c r="F13" s="32" t="s">
        <v>19</v>
      </c>
      <c r="G13" s="33" t="s">
        <v>20</v>
      </c>
    </row>
    <row r="14" spans="1:7" ht="27.75" customHeight="1">
      <c r="A14" s="5"/>
      <c r="B14" s="6" t="s">
        <v>21</v>
      </c>
      <c r="C14" s="7"/>
      <c r="D14" s="8" t="s">
        <v>22</v>
      </c>
      <c r="E14" s="34">
        <v>2690377</v>
      </c>
      <c r="F14" s="34" t="s">
        <v>19</v>
      </c>
      <c r="G14" s="35">
        <v>2697697</v>
      </c>
    </row>
    <row r="15" spans="1:7" ht="16.5" customHeight="1">
      <c r="A15" s="10"/>
      <c r="B15" s="10"/>
      <c r="C15" s="11" t="s">
        <v>23</v>
      </c>
      <c r="D15" s="12" t="s">
        <v>24</v>
      </c>
      <c r="E15" s="36" t="s">
        <v>25</v>
      </c>
      <c r="F15" s="36" t="s">
        <v>19</v>
      </c>
      <c r="G15" s="37" t="s">
        <v>26</v>
      </c>
    </row>
    <row r="16" spans="1:7" ht="16.5" customHeight="1">
      <c r="A16" s="2" t="s">
        <v>27</v>
      </c>
      <c r="B16" s="2"/>
      <c r="C16" s="2"/>
      <c r="D16" s="3" t="s">
        <v>28</v>
      </c>
      <c r="E16" s="32" t="s">
        <v>29</v>
      </c>
      <c r="F16" s="32" t="s">
        <v>30</v>
      </c>
      <c r="G16" s="33" t="s">
        <v>31</v>
      </c>
    </row>
    <row r="17" spans="1:7" ht="16.5" customHeight="1">
      <c r="A17" s="5"/>
      <c r="B17" s="6" t="s">
        <v>32</v>
      </c>
      <c r="C17" s="7"/>
      <c r="D17" s="8" t="s">
        <v>33</v>
      </c>
      <c r="E17" s="34" t="s">
        <v>34</v>
      </c>
      <c r="F17" s="34" t="s">
        <v>30</v>
      </c>
      <c r="G17" s="35" t="s">
        <v>35</v>
      </c>
    </row>
    <row r="18" spans="1:7" ht="39" customHeight="1">
      <c r="A18" s="10"/>
      <c r="B18" s="10"/>
      <c r="C18" s="11" t="s">
        <v>36</v>
      </c>
      <c r="D18" s="12" t="s">
        <v>37</v>
      </c>
      <c r="E18" s="36" t="s">
        <v>38</v>
      </c>
      <c r="F18" s="36" t="s">
        <v>30</v>
      </c>
      <c r="G18" s="37" t="s">
        <v>39</v>
      </c>
    </row>
    <row r="19" spans="1:7" ht="5.25" customHeight="1">
      <c r="A19" s="65"/>
      <c r="B19" s="65"/>
      <c r="C19" s="65"/>
      <c r="D19" s="64"/>
      <c r="E19" s="64"/>
      <c r="F19" s="64"/>
      <c r="G19" s="64"/>
    </row>
    <row r="20" spans="1:7" ht="16.5" customHeight="1">
      <c r="A20" s="66" t="s">
        <v>40</v>
      </c>
      <c r="B20" s="67"/>
      <c r="C20" s="67"/>
      <c r="D20" s="68"/>
      <c r="E20" s="38">
        <v>121911562</v>
      </c>
      <c r="F20" s="38" t="s">
        <v>41</v>
      </c>
      <c r="G20" s="38">
        <v>121911562</v>
      </c>
    </row>
    <row r="21" spans="1:7" ht="11.25" customHeight="1">
      <c r="A21" s="64"/>
      <c r="B21" s="64"/>
      <c r="C21" s="64"/>
      <c r="D21" s="64"/>
      <c r="E21" s="64"/>
      <c r="F21" s="64"/>
      <c r="G21" s="64"/>
    </row>
  </sheetData>
  <mergeCells count="8">
    <mergeCell ref="A21:G21"/>
    <mergeCell ref="A6:D6"/>
    <mergeCell ref="A7:D7"/>
    <mergeCell ref="A19:C19"/>
    <mergeCell ref="D19:G19"/>
    <mergeCell ref="A20:D20"/>
    <mergeCell ref="A8:E8"/>
    <mergeCell ref="F8:G8"/>
  </mergeCells>
  <printOptions/>
  <pageMargins left="0.36" right="0.25" top="0.6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9">
      <selection activeCell="B84" sqref="B84"/>
    </sheetView>
  </sheetViews>
  <sheetFormatPr defaultColWidth="9.33203125" defaultRowHeight="12.75"/>
  <cols>
    <col min="1" max="1" width="6.16015625" style="19" customWidth="1"/>
    <col min="2" max="2" width="70.83203125" style="19" customWidth="1"/>
    <col min="3" max="3" width="9.83203125" style="19" customWidth="1"/>
    <col min="4" max="4" width="10.5" style="19" customWidth="1"/>
    <col min="5" max="5" width="14.33203125" style="19" customWidth="1"/>
    <col min="6" max="6" width="14.83203125" style="19" hidden="1" customWidth="1"/>
    <col min="7" max="7" width="16.83203125" style="19" hidden="1" customWidth="1"/>
    <col min="8" max="8" width="12" style="19" hidden="1" customWidth="1"/>
    <col min="9" max="16384" width="9.33203125" style="19" customWidth="1"/>
  </cols>
  <sheetData>
    <row r="1" ht="12.75">
      <c r="C1" s="61" t="s">
        <v>48</v>
      </c>
    </row>
    <row r="2" spans="1:6" ht="12.75">
      <c r="A2" s="22"/>
      <c r="B2" s="22"/>
      <c r="C2" s="27" t="s">
        <v>92</v>
      </c>
      <c r="F2" s="26"/>
    </row>
    <row r="3" spans="1:6" ht="12.75">
      <c r="A3" s="22"/>
      <c r="B3" s="22"/>
      <c r="C3" s="26" t="s">
        <v>42</v>
      </c>
      <c r="F3" s="26"/>
    </row>
    <row r="4" spans="1:6" ht="12.75">
      <c r="A4" s="22"/>
      <c r="B4" s="22"/>
      <c r="C4" s="27" t="s">
        <v>47</v>
      </c>
      <c r="F4" s="26"/>
    </row>
    <row r="7" spans="1:5" ht="48.75" customHeight="1">
      <c r="A7" s="71" t="s">
        <v>52</v>
      </c>
      <c r="B7" s="71"/>
      <c r="C7" s="71"/>
      <c r="D7" s="71"/>
      <c r="E7" s="71"/>
    </row>
    <row r="8" spans="1:6" ht="12.75">
      <c r="A8" s="40"/>
      <c r="B8" s="41"/>
      <c r="C8" s="41"/>
      <c r="D8" s="41"/>
      <c r="E8" s="41"/>
      <c r="F8" s="41"/>
    </row>
    <row r="9" spans="1:9" ht="31.5" customHeight="1">
      <c r="A9" s="42" t="s">
        <v>53</v>
      </c>
      <c r="B9" s="42" t="s">
        <v>54</v>
      </c>
      <c r="C9" s="42" t="s">
        <v>0</v>
      </c>
      <c r="D9" s="42" t="s">
        <v>1</v>
      </c>
      <c r="E9" s="43" t="s">
        <v>93</v>
      </c>
      <c r="F9" s="43" t="s">
        <v>55</v>
      </c>
      <c r="G9" s="43" t="s">
        <v>56</v>
      </c>
      <c r="H9" s="43" t="s">
        <v>57</v>
      </c>
      <c r="I9" s="59"/>
    </row>
    <row r="10" spans="1:9" ht="18" customHeight="1">
      <c r="A10" s="72" t="s">
        <v>99</v>
      </c>
      <c r="B10" s="73"/>
      <c r="C10" s="73"/>
      <c r="D10" s="73"/>
      <c r="E10" s="74"/>
      <c r="F10" s="60"/>
      <c r="G10" s="60"/>
      <c r="H10" s="60"/>
      <c r="I10" s="59"/>
    </row>
    <row r="11" spans="1:9" ht="12.75">
      <c r="A11" s="44" t="s">
        <v>58</v>
      </c>
      <c r="B11" s="45" t="s">
        <v>59</v>
      </c>
      <c r="C11" s="46"/>
      <c r="D11" s="46"/>
      <c r="E11" s="47">
        <f>SUM(E12:E26)</f>
        <v>2497986</v>
      </c>
      <c r="F11" s="47">
        <f>SUM(F12:F21)</f>
        <v>0</v>
      </c>
      <c r="G11" s="47"/>
      <c r="H11" s="47">
        <f>E11-F11+G11</f>
        <v>2497986</v>
      </c>
      <c r="I11" s="59"/>
    </row>
    <row r="12" spans="1:9" ht="12.75" hidden="1">
      <c r="A12" s="48"/>
      <c r="B12" s="49" t="s">
        <v>60</v>
      </c>
      <c r="C12" s="48">
        <v>600</v>
      </c>
      <c r="D12" s="48">
        <v>60014</v>
      </c>
      <c r="E12" s="50">
        <v>342059</v>
      </c>
      <c r="F12" s="50"/>
      <c r="G12" s="50"/>
      <c r="H12" s="50">
        <f aca="true" t="shared" si="0" ref="H12:H45">E12-F12+G12</f>
        <v>342059</v>
      </c>
      <c r="I12" s="59"/>
    </row>
    <row r="13" spans="1:9" ht="25.5" hidden="1">
      <c r="A13" s="51"/>
      <c r="B13" s="49" t="s">
        <v>61</v>
      </c>
      <c r="C13" s="48">
        <v>600</v>
      </c>
      <c r="D13" s="48">
        <v>60014</v>
      </c>
      <c r="E13" s="50">
        <v>55000</v>
      </c>
      <c r="F13" s="50"/>
      <c r="G13" s="50"/>
      <c r="H13" s="50">
        <f t="shared" si="0"/>
        <v>55000</v>
      </c>
      <c r="I13" s="59"/>
    </row>
    <row r="14" spans="1:9" ht="13.5" customHeight="1" hidden="1">
      <c r="A14" s="51"/>
      <c r="B14" s="49" t="s">
        <v>62</v>
      </c>
      <c r="C14" s="48">
        <v>600</v>
      </c>
      <c r="D14" s="48">
        <v>60014</v>
      </c>
      <c r="E14" s="50">
        <v>0</v>
      </c>
      <c r="F14" s="50"/>
      <c r="G14" s="50"/>
      <c r="H14" s="50">
        <f t="shared" si="0"/>
        <v>0</v>
      </c>
      <c r="I14" s="59"/>
    </row>
    <row r="15" spans="1:9" ht="12.75" hidden="1">
      <c r="A15" s="48"/>
      <c r="B15" s="49" t="s">
        <v>63</v>
      </c>
      <c r="C15" s="48">
        <v>754</v>
      </c>
      <c r="D15" s="48">
        <v>75414</v>
      </c>
      <c r="E15" s="50">
        <v>129660</v>
      </c>
      <c r="F15" s="50"/>
      <c r="G15" s="50"/>
      <c r="H15" s="50">
        <f t="shared" si="0"/>
        <v>129660</v>
      </c>
      <c r="I15" s="59"/>
    </row>
    <row r="16" spans="1:9" ht="25.5" hidden="1">
      <c r="A16" s="48"/>
      <c r="B16" s="49" t="s">
        <v>64</v>
      </c>
      <c r="C16" s="48">
        <v>852</v>
      </c>
      <c r="D16" s="48">
        <v>85201</v>
      </c>
      <c r="E16" s="50">
        <f>329886+61000</f>
        <v>390886</v>
      </c>
      <c r="F16" s="50"/>
      <c r="G16" s="50"/>
      <c r="H16" s="50">
        <f t="shared" si="0"/>
        <v>390886</v>
      </c>
      <c r="I16" s="59"/>
    </row>
    <row r="17" spans="1:9" ht="17.25" customHeight="1" hidden="1">
      <c r="A17" s="51"/>
      <c r="B17" s="49" t="s">
        <v>65</v>
      </c>
      <c r="C17" s="48">
        <v>852</v>
      </c>
      <c r="D17" s="48">
        <v>85204</v>
      </c>
      <c r="E17" s="50">
        <v>113507</v>
      </c>
      <c r="F17" s="50"/>
      <c r="G17" s="50"/>
      <c r="H17" s="50">
        <f t="shared" si="0"/>
        <v>113507</v>
      </c>
      <c r="I17" s="59"/>
    </row>
    <row r="18" spans="1:9" ht="27" customHeight="1">
      <c r="A18" s="48"/>
      <c r="B18" s="49" t="s">
        <v>66</v>
      </c>
      <c r="C18" s="48">
        <v>853</v>
      </c>
      <c r="D18" s="48">
        <v>85311</v>
      </c>
      <c r="E18" s="50">
        <v>118081</v>
      </c>
      <c r="F18" s="50"/>
      <c r="G18" s="50"/>
      <c r="H18" s="50">
        <f t="shared" si="0"/>
        <v>118081</v>
      </c>
      <c r="I18" s="59"/>
    </row>
    <row r="19" spans="1:9" ht="12.75" hidden="1">
      <c r="A19" s="51"/>
      <c r="B19" s="49" t="s">
        <v>67</v>
      </c>
      <c r="C19" s="48">
        <v>854</v>
      </c>
      <c r="D19" s="48">
        <v>85495</v>
      </c>
      <c r="E19" s="50">
        <v>15000</v>
      </c>
      <c r="F19" s="50"/>
      <c r="G19" s="50"/>
      <c r="H19" s="50">
        <f t="shared" si="0"/>
        <v>15000</v>
      </c>
      <c r="I19" s="59"/>
    </row>
    <row r="20" spans="1:9" ht="12.75" hidden="1">
      <c r="A20" s="51"/>
      <c r="B20" s="49" t="s">
        <v>68</v>
      </c>
      <c r="C20" s="48">
        <v>921</v>
      </c>
      <c r="D20" s="48">
        <v>92116</v>
      </c>
      <c r="E20" s="50">
        <v>100000</v>
      </c>
      <c r="F20" s="50"/>
      <c r="G20" s="50"/>
      <c r="H20" s="50">
        <f t="shared" si="0"/>
        <v>100000</v>
      </c>
      <c r="I20" s="59"/>
    </row>
    <row r="21" spans="1:9" ht="12.75" hidden="1">
      <c r="A21" s="51"/>
      <c r="B21" s="49" t="s">
        <v>94</v>
      </c>
      <c r="C21" s="48">
        <v>801</v>
      </c>
      <c r="D21" s="48">
        <v>80195</v>
      </c>
      <c r="E21" s="50">
        <v>799077</v>
      </c>
      <c r="F21" s="50"/>
      <c r="G21" s="50"/>
      <c r="H21" s="50">
        <f t="shared" si="0"/>
        <v>799077</v>
      </c>
      <c r="I21" s="59"/>
    </row>
    <row r="22" spans="1:9" ht="25.5" hidden="1">
      <c r="A22" s="51"/>
      <c r="B22" s="49" t="s">
        <v>69</v>
      </c>
      <c r="C22" s="48">
        <v>754</v>
      </c>
      <c r="D22" s="48">
        <v>75495</v>
      </c>
      <c r="E22" s="50">
        <v>30000</v>
      </c>
      <c r="F22" s="50"/>
      <c r="G22" s="50"/>
      <c r="H22" s="50">
        <f t="shared" si="0"/>
        <v>30000</v>
      </c>
      <c r="I22" s="59"/>
    </row>
    <row r="23" spans="1:9" ht="12.75" hidden="1">
      <c r="A23" s="51"/>
      <c r="B23" s="49" t="s">
        <v>95</v>
      </c>
      <c r="C23" s="48">
        <v>801</v>
      </c>
      <c r="D23" s="48">
        <v>80195</v>
      </c>
      <c r="E23" s="50">
        <v>1245</v>
      </c>
      <c r="F23" s="50"/>
      <c r="G23" s="50"/>
      <c r="H23" s="50">
        <f t="shared" si="0"/>
        <v>1245</v>
      </c>
      <c r="I23" s="59"/>
    </row>
    <row r="24" spans="1:9" ht="25.5" hidden="1">
      <c r="A24" s="51"/>
      <c r="B24" s="49" t="s">
        <v>96</v>
      </c>
      <c r="C24" s="48">
        <v>750</v>
      </c>
      <c r="D24" s="48">
        <v>75075</v>
      </c>
      <c r="E24" s="50">
        <v>15000</v>
      </c>
      <c r="F24" s="50"/>
      <c r="G24" s="50"/>
      <c r="H24" s="50">
        <f t="shared" si="0"/>
        <v>15000</v>
      </c>
      <c r="I24" s="59"/>
    </row>
    <row r="25" spans="1:9" ht="12.75" hidden="1">
      <c r="A25" s="51"/>
      <c r="B25" s="49" t="s">
        <v>97</v>
      </c>
      <c r="C25" s="48">
        <v>801</v>
      </c>
      <c r="D25" s="48">
        <v>80120</v>
      </c>
      <c r="E25" s="50">
        <v>378471</v>
      </c>
      <c r="F25" s="50"/>
      <c r="G25" s="50"/>
      <c r="H25" s="50">
        <f t="shared" si="0"/>
        <v>378471</v>
      </c>
      <c r="I25" s="59"/>
    </row>
    <row r="26" spans="1:9" ht="25.5" hidden="1">
      <c r="A26" s="51"/>
      <c r="B26" s="49" t="s">
        <v>98</v>
      </c>
      <c r="C26" s="48">
        <v>852</v>
      </c>
      <c r="D26" s="48">
        <v>85295</v>
      </c>
      <c r="E26" s="50">
        <v>10000</v>
      </c>
      <c r="F26" s="50"/>
      <c r="G26" s="50"/>
      <c r="H26" s="50">
        <f t="shared" si="0"/>
        <v>10000</v>
      </c>
      <c r="I26" s="59"/>
    </row>
    <row r="27" spans="1:9" ht="38.25" hidden="1">
      <c r="A27" s="52" t="s">
        <v>70</v>
      </c>
      <c r="B27" s="45" t="s">
        <v>71</v>
      </c>
      <c r="C27" s="52"/>
      <c r="D27" s="52"/>
      <c r="E27" s="53">
        <f>SUM(E28:E33)</f>
        <v>6542229</v>
      </c>
      <c r="F27" s="53">
        <f>SUM(F28:F33)</f>
        <v>0</v>
      </c>
      <c r="G27" s="53">
        <f>SUM(G28:G33)</f>
        <v>0</v>
      </c>
      <c r="H27" s="53">
        <f t="shared" si="0"/>
        <v>6542229</v>
      </c>
      <c r="I27" s="59"/>
    </row>
    <row r="28" spans="1:9" ht="40.5" customHeight="1" hidden="1">
      <c r="A28" s="48"/>
      <c r="B28" s="49" t="s">
        <v>72</v>
      </c>
      <c r="C28" s="48">
        <v>854</v>
      </c>
      <c r="D28" s="48">
        <v>85419</v>
      </c>
      <c r="E28" s="50">
        <v>2484737</v>
      </c>
      <c r="F28" s="50"/>
      <c r="G28" s="50"/>
      <c r="H28" s="50">
        <f t="shared" si="0"/>
        <v>2484737</v>
      </c>
      <c r="I28" s="59"/>
    </row>
    <row r="29" spans="1:9" ht="25.5" hidden="1">
      <c r="A29" s="48"/>
      <c r="B29" s="49" t="s">
        <v>73</v>
      </c>
      <c r="C29" s="48">
        <v>801</v>
      </c>
      <c r="D29" s="48">
        <v>80130</v>
      </c>
      <c r="E29" s="50">
        <v>99576</v>
      </c>
      <c r="F29" s="50"/>
      <c r="G29" s="50"/>
      <c r="H29" s="50">
        <f t="shared" si="0"/>
        <v>99576</v>
      </c>
      <c r="I29" s="59"/>
    </row>
    <row r="30" spans="1:9" ht="12.75" hidden="1">
      <c r="A30" s="48"/>
      <c r="B30" s="49" t="s">
        <v>74</v>
      </c>
      <c r="C30" s="48">
        <v>854</v>
      </c>
      <c r="D30" s="48">
        <v>85403</v>
      </c>
      <c r="E30" s="50">
        <v>3401945</v>
      </c>
      <c r="F30" s="50"/>
      <c r="G30" s="50"/>
      <c r="H30" s="50">
        <f t="shared" si="0"/>
        <v>3401945</v>
      </c>
      <c r="I30" s="59"/>
    </row>
    <row r="31" spans="1:9" ht="12.75" hidden="1">
      <c r="A31" s="48"/>
      <c r="B31" s="54" t="s">
        <v>75</v>
      </c>
      <c r="C31" s="48">
        <v>801</v>
      </c>
      <c r="D31" s="48">
        <v>80130</v>
      </c>
      <c r="E31" s="50">
        <v>370605</v>
      </c>
      <c r="F31" s="50"/>
      <c r="G31" s="50"/>
      <c r="H31" s="50">
        <f t="shared" si="0"/>
        <v>370605</v>
      </c>
      <c r="I31" s="59"/>
    </row>
    <row r="32" spans="1:9" ht="12.75" hidden="1">
      <c r="A32" s="48"/>
      <c r="B32" s="55" t="s">
        <v>76</v>
      </c>
      <c r="C32" s="48">
        <v>854</v>
      </c>
      <c r="D32" s="48">
        <v>85410</v>
      </c>
      <c r="E32" s="50">
        <v>174865</v>
      </c>
      <c r="F32" s="50"/>
      <c r="G32" s="50"/>
      <c r="H32" s="50">
        <f t="shared" si="0"/>
        <v>174865</v>
      </c>
      <c r="I32" s="59"/>
    </row>
    <row r="33" spans="1:9" ht="12.75" hidden="1">
      <c r="A33" s="48"/>
      <c r="B33" s="49" t="s">
        <v>74</v>
      </c>
      <c r="C33" s="48">
        <v>801</v>
      </c>
      <c r="D33" s="48">
        <v>80195</v>
      </c>
      <c r="E33" s="50">
        <v>10501</v>
      </c>
      <c r="F33" s="50"/>
      <c r="G33" s="50"/>
      <c r="H33" s="50">
        <f t="shared" si="0"/>
        <v>10501</v>
      </c>
      <c r="I33" s="59"/>
    </row>
    <row r="34" spans="1:9" ht="25.5" hidden="1">
      <c r="A34" s="52" t="s">
        <v>77</v>
      </c>
      <c r="B34" s="45" t="s">
        <v>78</v>
      </c>
      <c r="C34" s="52"/>
      <c r="D34" s="52"/>
      <c r="E34" s="53">
        <f>SUM(E35:E40)</f>
        <v>480602</v>
      </c>
      <c r="F34" s="53">
        <f>SUM(F35:F40)</f>
        <v>0</v>
      </c>
      <c r="G34" s="53">
        <f>SUM(G35:G40)</f>
        <v>0</v>
      </c>
      <c r="H34" s="53">
        <f t="shared" si="0"/>
        <v>480602</v>
      </c>
      <c r="I34" s="59"/>
    </row>
    <row r="35" spans="1:9" ht="12.75" hidden="1">
      <c r="A35" s="48"/>
      <c r="B35" s="49" t="s">
        <v>79</v>
      </c>
      <c r="C35" s="48">
        <v>851</v>
      </c>
      <c r="D35" s="48">
        <v>85195</v>
      </c>
      <c r="E35" s="50">
        <v>50000</v>
      </c>
      <c r="F35" s="50"/>
      <c r="G35" s="50"/>
      <c r="H35" s="50">
        <f t="shared" si="0"/>
        <v>50000</v>
      </c>
      <c r="I35" s="59"/>
    </row>
    <row r="36" spans="1:9" ht="12.75" hidden="1">
      <c r="A36" s="48"/>
      <c r="B36" s="49" t="s">
        <v>80</v>
      </c>
      <c r="C36" s="48">
        <v>852</v>
      </c>
      <c r="D36" s="48">
        <v>85295</v>
      </c>
      <c r="E36" s="50">
        <v>30000</v>
      </c>
      <c r="F36" s="50"/>
      <c r="G36" s="50"/>
      <c r="H36" s="50">
        <f t="shared" si="0"/>
        <v>30000</v>
      </c>
      <c r="I36" s="59"/>
    </row>
    <row r="37" spans="1:9" ht="12.75" hidden="1">
      <c r="A37" s="48"/>
      <c r="B37" s="49" t="s">
        <v>81</v>
      </c>
      <c r="C37" s="48">
        <v>853</v>
      </c>
      <c r="D37" s="48">
        <v>85395</v>
      </c>
      <c r="E37" s="50">
        <v>9000</v>
      </c>
      <c r="F37" s="50"/>
      <c r="G37" s="50"/>
      <c r="H37" s="50">
        <f t="shared" si="0"/>
        <v>9000</v>
      </c>
      <c r="I37" s="59"/>
    </row>
    <row r="38" spans="1:9" ht="12.75" hidden="1">
      <c r="A38" s="48"/>
      <c r="B38" s="49" t="s">
        <v>82</v>
      </c>
      <c r="C38" s="48">
        <v>854</v>
      </c>
      <c r="D38" s="48">
        <v>85495</v>
      </c>
      <c r="E38" s="50">
        <v>207902</v>
      </c>
      <c r="F38" s="50"/>
      <c r="G38" s="50"/>
      <c r="H38" s="50">
        <f t="shared" si="0"/>
        <v>207902</v>
      </c>
      <c r="I38" s="59"/>
    </row>
    <row r="39" spans="1:9" ht="12.75" hidden="1">
      <c r="A39" s="48"/>
      <c r="B39" s="49" t="s">
        <v>83</v>
      </c>
      <c r="C39" s="48">
        <v>921</v>
      </c>
      <c r="D39" s="48">
        <v>92120</v>
      </c>
      <c r="E39" s="50">
        <v>103700</v>
      </c>
      <c r="F39" s="50"/>
      <c r="G39" s="50"/>
      <c r="H39" s="50">
        <f t="shared" si="0"/>
        <v>103700</v>
      </c>
      <c r="I39" s="59"/>
    </row>
    <row r="40" spans="1:9" ht="12.75" hidden="1">
      <c r="A40" s="48"/>
      <c r="B40" s="49" t="s">
        <v>84</v>
      </c>
      <c r="C40" s="48">
        <v>921</v>
      </c>
      <c r="D40" s="48">
        <v>92195</v>
      </c>
      <c r="E40" s="50">
        <v>80000</v>
      </c>
      <c r="F40" s="50"/>
      <c r="G40" s="50"/>
      <c r="H40" s="50">
        <f t="shared" si="0"/>
        <v>80000</v>
      </c>
      <c r="I40" s="59"/>
    </row>
    <row r="41" spans="1:9" ht="38.25" hidden="1">
      <c r="A41" s="52" t="s">
        <v>85</v>
      </c>
      <c r="B41" s="45" t="s">
        <v>86</v>
      </c>
      <c r="C41" s="52"/>
      <c r="D41" s="52"/>
      <c r="E41" s="53">
        <f>SUM(E42:E45)</f>
        <v>1838853</v>
      </c>
      <c r="F41" s="53">
        <f>SUM(F42:F44)</f>
        <v>0</v>
      </c>
      <c r="G41" s="53">
        <f>SUM(G42:G44)</f>
        <v>0</v>
      </c>
      <c r="H41" s="53">
        <f t="shared" si="0"/>
        <v>1838853</v>
      </c>
      <c r="I41" s="59"/>
    </row>
    <row r="42" spans="1:9" ht="38.25" hidden="1">
      <c r="A42" s="48"/>
      <c r="B42" s="56" t="s">
        <v>87</v>
      </c>
      <c r="C42" s="48">
        <v>851</v>
      </c>
      <c r="D42" s="48">
        <v>85111</v>
      </c>
      <c r="E42" s="50">
        <v>141096</v>
      </c>
      <c r="F42" s="50"/>
      <c r="G42" s="50"/>
      <c r="H42" s="50">
        <f t="shared" si="0"/>
        <v>141096</v>
      </c>
      <c r="I42" s="59"/>
    </row>
    <row r="43" spans="1:9" ht="12.75" hidden="1">
      <c r="A43" s="48"/>
      <c r="B43" s="57" t="s">
        <v>88</v>
      </c>
      <c r="C43" s="48">
        <v>851</v>
      </c>
      <c r="D43" s="48">
        <v>85111</v>
      </c>
      <c r="E43" s="50">
        <v>1060000</v>
      </c>
      <c r="F43" s="50"/>
      <c r="G43" s="50"/>
      <c r="H43" s="50">
        <f t="shared" si="0"/>
        <v>1060000</v>
      </c>
      <c r="I43" s="59"/>
    </row>
    <row r="44" spans="1:9" ht="63.75" hidden="1">
      <c r="A44" s="48"/>
      <c r="B44" s="58" t="s">
        <v>89</v>
      </c>
      <c r="C44" s="48">
        <v>851</v>
      </c>
      <c r="D44" s="48">
        <v>85111</v>
      </c>
      <c r="E44" s="50">
        <v>590582</v>
      </c>
      <c r="F44" s="50"/>
      <c r="G44" s="50"/>
      <c r="H44" s="50">
        <f t="shared" si="0"/>
        <v>590582</v>
      </c>
      <c r="I44" s="59"/>
    </row>
    <row r="45" spans="1:9" ht="12.75" hidden="1">
      <c r="A45" s="48"/>
      <c r="B45" s="58" t="s">
        <v>90</v>
      </c>
      <c r="C45" s="48">
        <v>921</v>
      </c>
      <c r="D45" s="48">
        <v>92120</v>
      </c>
      <c r="E45" s="50">
        <v>47175</v>
      </c>
      <c r="F45" s="50"/>
      <c r="G45" s="50"/>
      <c r="H45" s="50">
        <f t="shared" si="0"/>
        <v>47175</v>
      </c>
      <c r="I45" s="59"/>
    </row>
    <row r="46" spans="1:9" ht="12.75">
      <c r="A46" s="52"/>
      <c r="B46" s="45" t="s">
        <v>91</v>
      </c>
      <c r="C46" s="52"/>
      <c r="D46" s="52"/>
      <c r="E46" s="53">
        <f>E11+E27+E34+E41</f>
        <v>11359670</v>
      </c>
      <c r="F46" s="53">
        <f>F11+F27+F34+F41</f>
        <v>0</v>
      </c>
      <c r="G46" s="53">
        <f>G11+G27+G34+G41</f>
        <v>0</v>
      </c>
      <c r="H46" s="53">
        <f>H11+H27+H34+H41</f>
        <v>11359670</v>
      </c>
      <c r="I46" s="59"/>
    </row>
    <row r="47" spans="1:9" ht="18" customHeight="1">
      <c r="A47" s="72" t="s">
        <v>100</v>
      </c>
      <c r="B47" s="73"/>
      <c r="C47" s="73"/>
      <c r="D47" s="73"/>
      <c r="E47" s="74"/>
      <c r="F47" s="60"/>
      <c r="G47" s="60"/>
      <c r="H47" s="60"/>
      <c r="I47" s="59"/>
    </row>
    <row r="48" spans="1:9" ht="12.75">
      <c r="A48" s="44" t="s">
        <v>58</v>
      </c>
      <c r="B48" s="45" t="s">
        <v>59</v>
      </c>
      <c r="C48" s="46"/>
      <c r="D48" s="46"/>
      <c r="E48" s="47">
        <f>SUM(E49:E63)</f>
        <v>2498732</v>
      </c>
      <c r="F48" s="47">
        <f>SUM(F49:F58)</f>
        <v>0</v>
      </c>
      <c r="G48" s="47"/>
      <c r="H48" s="47">
        <f>E48-F48+G48</f>
        <v>2498732</v>
      </c>
      <c r="I48" s="59"/>
    </row>
    <row r="49" spans="1:9" ht="12.75" hidden="1">
      <c r="A49" s="48"/>
      <c r="B49" s="49" t="s">
        <v>60</v>
      </c>
      <c r="C49" s="48">
        <v>600</v>
      </c>
      <c r="D49" s="48">
        <v>60014</v>
      </c>
      <c r="E49" s="50">
        <v>342059</v>
      </c>
      <c r="F49" s="50"/>
      <c r="G49" s="50"/>
      <c r="H49" s="50">
        <f aca="true" t="shared" si="1" ref="H49:H82">E49-F49+G49</f>
        <v>342059</v>
      </c>
      <c r="I49" s="59"/>
    </row>
    <row r="50" spans="1:9" ht="25.5" hidden="1">
      <c r="A50" s="51"/>
      <c r="B50" s="49" t="s">
        <v>61</v>
      </c>
      <c r="C50" s="48">
        <v>600</v>
      </c>
      <c r="D50" s="48">
        <v>60014</v>
      </c>
      <c r="E50" s="50">
        <v>55000</v>
      </c>
      <c r="F50" s="50"/>
      <c r="G50" s="50"/>
      <c r="H50" s="50">
        <f t="shared" si="1"/>
        <v>55000</v>
      </c>
      <c r="I50" s="59"/>
    </row>
    <row r="51" spans="1:9" ht="13.5" customHeight="1" hidden="1">
      <c r="A51" s="51"/>
      <c r="B51" s="49" t="s">
        <v>62</v>
      </c>
      <c r="C51" s="48">
        <v>600</v>
      </c>
      <c r="D51" s="48">
        <v>60014</v>
      </c>
      <c r="E51" s="50">
        <v>0</v>
      </c>
      <c r="F51" s="50"/>
      <c r="G51" s="50"/>
      <c r="H51" s="50">
        <f t="shared" si="1"/>
        <v>0</v>
      </c>
      <c r="I51" s="59"/>
    </row>
    <row r="52" spans="1:9" ht="12.75" hidden="1">
      <c r="A52" s="48"/>
      <c r="B52" s="49" t="s">
        <v>63</v>
      </c>
      <c r="C52" s="48">
        <v>754</v>
      </c>
      <c r="D52" s="48">
        <v>75414</v>
      </c>
      <c r="E52" s="50">
        <v>129660</v>
      </c>
      <c r="F52" s="50"/>
      <c r="G52" s="50"/>
      <c r="H52" s="50">
        <f t="shared" si="1"/>
        <v>129660</v>
      </c>
      <c r="I52" s="59"/>
    </row>
    <row r="53" spans="1:9" ht="25.5" hidden="1">
      <c r="A53" s="48"/>
      <c r="B53" s="49" t="s">
        <v>64</v>
      </c>
      <c r="C53" s="48">
        <v>852</v>
      </c>
      <c r="D53" s="48">
        <v>85201</v>
      </c>
      <c r="E53" s="50">
        <f>329886+61000</f>
        <v>390886</v>
      </c>
      <c r="F53" s="50"/>
      <c r="G53" s="50"/>
      <c r="H53" s="50">
        <f t="shared" si="1"/>
        <v>390886</v>
      </c>
      <c r="I53" s="59"/>
    </row>
    <row r="54" spans="1:9" ht="17.25" customHeight="1" hidden="1">
      <c r="A54" s="51"/>
      <c r="B54" s="49" t="s">
        <v>65</v>
      </c>
      <c r="C54" s="48">
        <v>852</v>
      </c>
      <c r="D54" s="48">
        <v>85204</v>
      </c>
      <c r="E54" s="50">
        <v>113507</v>
      </c>
      <c r="F54" s="50"/>
      <c r="G54" s="50"/>
      <c r="H54" s="50">
        <f t="shared" si="1"/>
        <v>113507</v>
      </c>
      <c r="I54" s="59"/>
    </row>
    <row r="55" spans="1:9" ht="27" customHeight="1">
      <c r="A55" s="48"/>
      <c r="B55" s="49" t="s">
        <v>66</v>
      </c>
      <c r="C55" s="48">
        <v>853</v>
      </c>
      <c r="D55" s="48">
        <v>85311</v>
      </c>
      <c r="E55" s="50">
        <v>118827</v>
      </c>
      <c r="F55" s="50"/>
      <c r="G55" s="50"/>
      <c r="H55" s="50">
        <f t="shared" si="1"/>
        <v>118827</v>
      </c>
      <c r="I55" s="59"/>
    </row>
    <row r="56" spans="1:9" ht="12.75" hidden="1">
      <c r="A56" s="51"/>
      <c r="B56" s="49" t="s">
        <v>67</v>
      </c>
      <c r="C56" s="48">
        <v>854</v>
      </c>
      <c r="D56" s="48">
        <v>85495</v>
      </c>
      <c r="E56" s="50">
        <v>15000</v>
      </c>
      <c r="F56" s="50"/>
      <c r="G56" s="50"/>
      <c r="H56" s="50">
        <f t="shared" si="1"/>
        <v>15000</v>
      </c>
      <c r="I56" s="59"/>
    </row>
    <row r="57" spans="1:9" ht="12.75" hidden="1">
      <c r="A57" s="51"/>
      <c r="B57" s="49" t="s">
        <v>68</v>
      </c>
      <c r="C57" s="48">
        <v>921</v>
      </c>
      <c r="D57" s="48">
        <v>92116</v>
      </c>
      <c r="E57" s="50">
        <v>100000</v>
      </c>
      <c r="F57" s="50"/>
      <c r="G57" s="50"/>
      <c r="H57" s="50">
        <f t="shared" si="1"/>
        <v>100000</v>
      </c>
      <c r="I57" s="59"/>
    </row>
    <row r="58" spans="1:9" ht="12.75" hidden="1">
      <c r="A58" s="51"/>
      <c r="B58" s="49" t="s">
        <v>94</v>
      </c>
      <c r="C58" s="48">
        <v>801</v>
      </c>
      <c r="D58" s="48">
        <v>80195</v>
      </c>
      <c r="E58" s="50">
        <v>799077</v>
      </c>
      <c r="F58" s="50"/>
      <c r="G58" s="50"/>
      <c r="H58" s="50">
        <f t="shared" si="1"/>
        <v>799077</v>
      </c>
      <c r="I58" s="59"/>
    </row>
    <row r="59" spans="1:9" ht="25.5" hidden="1">
      <c r="A59" s="51"/>
      <c r="B59" s="49" t="s">
        <v>69</v>
      </c>
      <c r="C59" s="48">
        <v>754</v>
      </c>
      <c r="D59" s="48">
        <v>75495</v>
      </c>
      <c r="E59" s="50">
        <v>30000</v>
      </c>
      <c r="F59" s="50"/>
      <c r="G59" s="50"/>
      <c r="H59" s="50">
        <f t="shared" si="1"/>
        <v>30000</v>
      </c>
      <c r="I59" s="59"/>
    </row>
    <row r="60" spans="1:9" ht="12.75" hidden="1">
      <c r="A60" s="51"/>
      <c r="B60" s="49" t="s">
        <v>95</v>
      </c>
      <c r="C60" s="48">
        <v>801</v>
      </c>
      <c r="D60" s="48">
        <v>80195</v>
      </c>
      <c r="E60" s="50">
        <v>1245</v>
      </c>
      <c r="F60" s="50"/>
      <c r="G60" s="50"/>
      <c r="H60" s="50">
        <f t="shared" si="1"/>
        <v>1245</v>
      </c>
      <c r="I60" s="59"/>
    </row>
    <row r="61" spans="1:9" ht="25.5" hidden="1">
      <c r="A61" s="51"/>
      <c r="B61" s="49" t="s">
        <v>96</v>
      </c>
      <c r="C61" s="48">
        <v>750</v>
      </c>
      <c r="D61" s="48">
        <v>75075</v>
      </c>
      <c r="E61" s="50">
        <v>15000</v>
      </c>
      <c r="F61" s="50"/>
      <c r="G61" s="50"/>
      <c r="H61" s="50">
        <f t="shared" si="1"/>
        <v>15000</v>
      </c>
      <c r="I61" s="59"/>
    </row>
    <row r="62" spans="1:9" ht="12.75" hidden="1">
      <c r="A62" s="51"/>
      <c r="B62" s="49" t="s">
        <v>97</v>
      </c>
      <c r="C62" s="48">
        <v>801</v>
      </c>
      <c r="D62" s="48">
        <v>80120</v>
      </c>
      <c r="E62" s="50">
        <v>378471</v>
      </c>
      <c r="F62" s="50"/>
      <c r="G62" s="50"/>
      <c r="H62" s="50">
        <f t="shared" si="1"/>
        <v>378471</v>
      </c>
      <c r="I62" s="59"/>
    </row>
    <row r="63" spans="1:9" ht="25.5" hidden="1">
      <c r="A63" s="51"/>
      <c r="B63" s="49" t="s">
        <v>98</v>
      </c>
      <c r="C63" s="48">
        <v>852</v>
      </c>
      <c r="D63" s="48">
        <v>85295</v>
      </c>
      <c r="E63" s="50">
        <v>10000</v>
      </c>
      <c r="F63" s="50"/>
      <c r="G63" s="50"/>
      <c r="H63" s="50">
        <f t="shared" si="1"/>
        <v>10000</v>
      </c>
      <c r="I63" s="59"/>
    </row>
    <row r="64" spans="1:9" ht="38.25" hidden="1">
      <c r="A64" s="52" t="s">
        <v>70</v>
      </c>
      <c r="B64" s="45" t="s">
        <v>71</v>
      </c>
      <c r="C64" s="52"/>
      <c r="D64" s="52"/>
      <c r="E64" s="53">
        <f>SUM(E65:E70)</f>
        <v>6542229</v>
      </c>
      <c r="F64" s="53">
        <f>SUM(F65:F70)</f>
        <v>0</v>
      </c>
      <c r="G64" s="53">
        <f>SUM(G65:G70)</f>
        <v>0</v>
      </c>
      <c r="H64" s="53">
        <f t="shared" si="1"/>
        <v>6542229</v>
      </c>
      <c r="I64" s="59"/>
    </row>
    <row r="65" spans="1:9" ht="40.5" customHeight="1" hidden="1">
      <c r="A65" s="48"/>
      <c r="B65" s="49" t="s">
        <v>72</v>
      </c>
      <c r="C65" s="48">
        <v>854</v>
      </c>
      <c r="D65" s="48">
        <v>85419</v>
      </c>
      <c r="E65" s="50">
        <v>2484737</v>
      </c>
      <c r="F65" s="50"/>
      <c r="G65" s="50"/>
      <c r="H65" s="50">
        <f t="shared" si="1"/>
        <v>2484737</v>
      </c>
      <c r="I65" s="59"/>
    </row>
    <row r="66" spans="1:9" ht="25.5" hidden="1">
      <c r="A66" s="48"/>
      <c r="B66" s="49" t="s">
        <v>73</v>
      </c>
      <c r="C66" s="48">
        <v>801</v>
      </c>
      <c r="D66" s="48">
        <v>80130</v>
      </c>
      <c r="E66" s="50">
        <v>99576</v>
      </c>
      <c r="F66" s="50"/>
      <c r="G66" s="50"/>
      <c r="H66" s="50">
        <f t="shared" si="1"/>
        <v>99576</v>
      </c>
      <c r="I66" s="59"/>
    </row>
    <row r="67" spans="1:9" ht="12.75" hidden="1">
      <c r="A67" s="48"/>
      <c r="B67" s="49" t="s">
        <v>74</v>
      </c>
      <c r="C67" s="48">
        <v>854</v>
      </c>
      <c r="D67" s="48">
        <v>85403</v>
      </c>
      <c r="E67" s="50">
        <v>3401945</v>
      </c>
      <c r="F67" s="50"/>
      <c r="G67" s="50"/>
      <c r="H67" s="50">
        <f t="shared" si="1"/>
        <v>3401945</v>
      </c>
      <c r="I67" s="59"/>
    </row>
    <row r="68" spans="1:9" ht="12.75" hidden="1">
      <c r="A68" s="48"/>
      <c r="B68" s="54" t="s">
        <v>75</v>
      </c>
      <c r="C68" s="48">
        <v>801</v>
      </c>
      <c r="D68" s="48">
        <v>80130</v>
      </c>
      <c r="E68" s="50">
        <v>370605</v>
      </c>
      <c r="F68" s="50"/>
      <c r="G68" s="50"/>
      <c r="H68" s="50">
        <f t="shared" si="1"/>
        <v>370605</v>
      </c>
      <c r="I68" s="59"/>
    </row>
    <row r="69" spans="1:9" ht="12.75" hidden="1">
      <c r="A69" s="48"/>
      <c r="B69" s="55" t="s">
        <v>76</v>
      </c>
      <c r="C69" s="48">
        <v>854</v>
      </c>
      <c r="D69" s="48">
        <v>85410</v>
      </c>
      <c r="E69" s="50">
        <v>174865</v>
      </c>
      <c r="F69" s="50"/>
      <c r="G69" s="50"/>
      <c r="H69" s="50">
        <f t="shared" si="1"/>
        <v>174865</v>
      </c>
      <c r="I69" s="59"/>
    </row>
    <row r="70" spans="1:9" ht="12.75" hidden="1">
      <c r="A70" s="48"/>
      <c r="B70" s="49" t="s">
        <v>74</v>
      </c>
      <c r="C70" s="48">
        <v>801</v>
      </c>
      <c r="D70" s="48">
        <v>80195</v>
      </c>
      <c r="E70" s="50">
        <v>10501</v>
      </c>
      <c r="F70" s="50"/>
      <c r="G70" s="50"/>
      <c r="H70" s="50">
        <f t="shared" si="1"/>
        <v>10501</v>
      </c>
      <c r="I70" s="59"/>
    </row>
    <row r="71" spans="1:9" ht="25.5" hidden="1">
      <c r="A71" s="52" t="s">
        <v>77</v>
      </c>
      <c r="B71" s="45" t="s">
        <v>78</v>
      </c>
      <c r="C71" s="52"/>
      <c r="D71" s="52"/>
      <c r="E71" s="53">
        <f>SUM(E72:E77)</f>
        <v>480602</v>
      </c>
      <c r="F71" s="53">
        <f>SUM(F72:F77)</f>
        <v>0</v>
      </c>
      <c r="G71" s="53">
        <f>SUM(G72:G77)</f>
        <v>0</v>
      </c>
      <c r="H71" s="53">
        <f t="shared" si="1"/>
        <v>480602</v>
      </c>
      <c r="I71" s="59"/>
    </row>
    <row r="72" spans="1:9" ht="12.75" hidden="1">
      <c r="A72" s="48"/>
      <c r="B72" s="49" t="s">
        <v>79</v>
      </c>
      <c r="C72" s="48">
        <v>851</v>
      </c>
      <c r="D72" s="48">
        <v>85195</v>
      </c>
      <c r="E72" s="50">
        <v>50000</v>
      </c>
      <c r="F72" s="50"/>
      <c r="G72" s="50"/>
      <c r="H72" s="50">
        <f t="shared" si="1"/>
        <v>50000</v>
      </c>
      <c r="I72" s="59"/>
    </row>
    <row r="73" spans="1:9" ht="12.75" hidden="1">
      <c r="A73" s="48"/>
      <c r="B73" s="49" t="s">
        <v>80</v>
      </c>
      <c r="C73" s="48">
        <v>852</v>
      </c>
      <c r="D73" s="48">
        <v>85295</v>
      </c>
      <c r="E73" s="50">
        <v>30000</v>
      </c>
      <c r="F73" s="50"/>
      <c r="G73" s="50"/>
      <c r="H73" s="50">
        <f t="shared" si="1"/>
        <v>30000</v>
      </c>
      <c r="I73" s="59"/>
    </row>
    <row r="74" spans="1:9" ht="12.75" hidden="1">
      <c r="A74" s="48"/>
      <c r="B74" s="49" t="s">
        <v>81</v>
      </c>
      <c r="C74" s="48">
        <v>853</v>
      </c>
      <c r="D74" s="48">
        <v>85395</v>
      </c>
      <c r="E74" s="50">
        <v>9000</v>
      </c>
      <c r="F74" s="50"/>
      <c r="G74" s="50"/>
      <c r="H74" s="50">
        <f t="shared" si="1"/>
        <v>9000</v>
      </c>
      <c r="I74" s="59"/>
    </row>
    <row r="75" spans="1:9" ht="12.75" hidden="1">
      <c r="A75" s="48"/>
      <c r="B75" s="49" t="s">
        <v>82</v>
      </c>
      <c r="C75" s="48">
        <v>854</v>
      </c>
      <c r="D75" s="48">
        <v>85495</v>
      </c>
      <c r="E75" s="50">
        <v>207902</v>
      </c>
      <c r="F75" s="50"/>
      <c r="G75" s="50"/>
      <c r="H75" s="50">
        <f t="shared" si="1"/>
        <v>207902</v>
      </c>
      <c r="I75" s="59"/>
    </row>
    <row r="76" spans="1:9" ht="12.75" hidden="1">
      <c r="A76" s="48"/>
      <c r="B76" s="49" t="s">
        <v>83</v>
      </c>
      <c r="C76" s="48">
        <v>921</v>
      </c>
      <c r="D76" s="48">
        <v>92120</v>
      </c>
      <c r="E76" s="50">
        <v>103700</v>
      </c>
      <c r="F76" s="50"/>
      <c r="G76" s="50"/>
      <c r="H76" s="50">
        <f t="shared" si="1"/>
        <v>103700</v>
      </c>
      <c r="I76" s="59"/>
    </row>
    <row r="77" spans="1:9" ht="12.75" hidden="1">
      <c r="A77" s="48"/>
      <c r="B77" s="49" t="s">
        <v>84</v>
      </c>
      <c r="C77" s="48">
        <v>921</v>
      </c>
      <c r="D77" s="48">
        <v>92195</v>
      </c>
      <c r="E77" s="50">
        <v>80000</v>
      </c>
      <c r="F77" s="50"/>
      <c r="G77" s="50"/>
      <c r="H77" s="50">
        <f t="shared" si="1"/>
        <v>80000</v>
      </c>
      <c r="I77" s="59"/>
    </row>
    <row r="78" spans="1:9" ht="38.25" hidden="1">
      <c r="A78" s="52" t="s">
        <v>85</v>
      </c>
      <c r="B78" s="45" t="s">
        <v>86</v>
      </c>
      <c r="C78" s="52"/>
      <c r="D78" s="52"/>
      <c r="E78" s="53">
        <f>SUM(E79:E82)</f>
        <v>1838853</v>
      </c>
      <c r="F78" s="53">
        <f>SUM(F79:F81)</f>
        <v>0</v>
      </c>
      <c r="G78" s="53">
        <f>SUM(G79:G81)</f>
        <v>0</v>
      </c>
      <c r="H78" s="53">
        <f t="shared" si="1"/>
        <v>1838853</v>
      </c>
      <c r="I78" s="59"/>
    </row>
    <row r="79" spans="1:9" ht="38.25" hidden="1">
      <c r="A79" s="48"/>
      <c r="B79" s="56" t="s">
        <v>87</v>
      </c>
      <c r="C79" s="48">
        <v>851</v>
      </c>
      <c r="D79" s="48">
        <v>85111</v>
      </c>
      <c r="E79" s="50">
        <v>141096</v>
      </c>
      <c r="F79" s="50"/>
      <c r="G79" s="50"/>
      <c r="H79" s="50">
        <f t="shared" si="1"/>
        <v>141096</v>
      </c>
      <c r="I79" s="59"/>
    </row>
    <row r="80" spans="1:9" ht="12.75" hidden="1">
      <c r="A80" s="48"/>
      <c r="B80" s="57" t="s">
        <v>88</v>
      </c>
      <c r="C80" s="48">
        <v>851</v>
      </c>
      <c r="D80" s="48">
        <v>85111</v>
      </c>
      <c r="E80" s="50">
        <v>1060000</v>
      </c>
      <c r="F80" s="50"/>
      <c r="G80" s="50"/>
      <c r="H80" s="50">
        <f t="shared" si="1"/>
        <v>1060000</v>
      </c>
      <c r="I80" s="59"/>
    </row>
    <row r="81" spans="1:9" ht="63.75" hidden="1">
      <c r="A81" s="48"/>
      <c r="B81" s="58" t="s">
        <v>89</v>
      </c>
      <c r="C81" s="48">
        <v>851</v>
      </c>
      <c r="D81" s="48">
        <v>85111</v>
      </c>
      <c r="E81" s="50">
        <v>590582</v>
      </c>
      <c r="F81" s="50"/>
      <c r="G81" s="50"/>
      <c r="H81" s="50">
        <f t="shared" si="1"/>
        <v>590582</v>
      </c>
      <c r="I81" s="59"/>
    </row>
    <row r="82" spans="1:9" ht="12.75" hidden="1">
      <c r="A82" s="48"/>
      <c r="B82" s="58" t="s">
        <v>90</v>
      </c>
      <c r="C82" s="48">
        <v>921</v>
      </c>
      <c r="D82" s="48">
        <v>92120</v>
      </c>
      <c r="E82" s="50">
        <v>47175</v>
      </c>
      <c r="F82" s="50"/>
      <c r="G82" s="50"/>
      <c r="H82" s="50">
        <f t="shared" si="1"/>
        <v>47175</v>
      </c>
      <c r="I82" s="59"/>
    </row>
    <row r="83" spans="1:9" ht="12.75">
      <c r="A83" s="52"/>
      <c r="B83" s="45" t="s">
        <v>91</v>
      </c>
      <c r="C83" s="52"/>
      <c r="D83" s="52"/>
      <c r="E83" s="53">
        <f>E48+E64+E71+E78</f>
        <v>11360416</v>
      </c>
      <c r="F83" s="53">
        <f>F48+F64+F71+F78</f>
        <v>0</v>
      </c>
      <c r="G83" s="53">
        <f>G48+G64+G71+G78</f>
        <v>0</v>
      </c>
      <c r="H83" s="53">
        <f>H48+H64+H71+H78</f>
        <v>11360416</v>
      </c>
      <c r="I83" s="59"/>
    </row>
    <row r="84" spans="1:6" ht="12.75">
      <c r="A84" s="41"/>
      <c r="B84" s="41"/>
      <c r="C84" s="41"/>
      <c r="D84" s="41"/>
      <c r="E84" s="41"/>
      <c r="F84" s="41"/>
    </row>
    <row r="85" spans="1:6" ht="12.75">
      <c r="A85" s="41"/>
      <c r="B85" s="41"/>
      <c r="C85" s="41"/>
      <c r="D85" s="41"/>
      <c r="E85" s="41"/>
      <c r="F85" s="41"/>
    </row>
    <row r="86" spans="1:6" ht="12.75">
      <c r="A86" s="41"/>
      <c r="B86" s="41"/>
      <c r="C86" s="41"/>
      <c r="D86" s="41"/>
      <c r="E86" s="41"/>
      <c r="F86" s="41"/>
    </row>
    <row r="87" spans="1:6" ht="12.75">
      <c r="A87" s="41"/>
      <c r="B87" s="41"/>
      <c r="C87" s="41"/>
      <c r="D87" s="41"/>
      <c r="E87" s="41"/>
      <c r="F87" s="41"/>
    </row>
    <row r="88" spans="1:6" ht="12.75">
      <c r="A88" s="41"/>
      <c r="B88" s="41"/>
      <c r="C88" s="41"/>
      <c r="D88" s="41"/>
      <c r="E88" s="41"/>
      <c r="F88" s="41"/>
    </row>
    <row r="89" spans="1:6" ht="12.75">
      <c r="A89" s="41"/>
      <c r="B89" s="41"/>
      <c r="C89" s="41"/>
      <c r="D89" s="41"/>
      <c r="E89" s="41"/>
      <c r="F89" s="41"/>
    </row>
    <row r="90" spans="1:6" ht="12.75">
      <c r="A90" s="41"/>
      <c r="B90" s="41"/>
      <c r="C90" s="41"/>
      <c r="D90" s="41"/>
      <c r="E90" s="41"/>
      <c r="F90" s="41"/>
    </row>
    <row r="91" spans="1:6" ht="12.75">
      <c r="A91" s="41"/>
      <c r="B91" s="41"/>
      <c r="C91" s="41"/>
      <c r="D91" s="41"/>
      <c r="E91" s="41"/>
      <c r="F91" s="41"/>
    </row>
    <row r="92" spans="1:6" ht="12.75">
      <c r="A92" s="41"/>
      <c r="B92" s="41"/>
      <c r="C92" s="41"/>
      <c r="D92" s="41"/>
      <c r="E92" s="41"/>
      <c r="F92" s="41"/>
    </row>
  </sheetData>
  <mergeCells count="3">
    <mergeCell ref="A7:E7"/>
    <mergeCell ref="A10:E10"/>
    <mergeCell ref="A47:E47"/>
  </mergeCells>
  <printOptions/>
  <pageMargins left="0.51" right="0.28" top="0.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28" sqref="C28"/>
    </sheetView>
  </sheetViews>
  <sheetFormatPr defaultColWidth="9.33203125" defaultRowHeight="12.75"/>
  <cols>
    <col min="1" max="1" width="6.33203125" style="0" customWidth="1"/>
    <col min="2" max="2" width="10" style="0" customWidth="1"/>
    <col min="3" max="3" width="10.33203125" style="0" customWidth="1"/>
    <col min="4" max="4" width="56.83203125" style="0" customWidth="1"/>
    <col min="5" max="5" width="14.83203125" style="0" customWidth="1"/>
    <col min="6" max="6" width="10.33203125" style="0" customWidth="1"/>
    <col min="7" max="7" width="14.83203125" style="0" customWidth="1"/>
  </cols>
  <sheetData>
    <row r="1" s="19" customFormat="1" ht="12.75">
      <c r="E1" s="61" t="s">
        <v>106</v>
      </c>
    </row>
    <row r="2" spans="1:6" s="19" customFormat="1" ht="12.75">
      <c r="A2" s="22"/>
      <c r="B2" s="22"/>
      <c r="E2" s="27" t="s">
        <v>92</v>
      </c>
      <c r="F2" s="26"/>
    </row>
    <row r="3" spans="1:6" s="19" customFormat="1" ht="12.75">
      <c r="A3" s="22"/>
      <c r="B3" s="22"/>
      <c r="E3" s="26" t="s">
        <v>42</v>
      </c>
      <c r="F3" s="26"/>
    </row>
    <row r="4" spans="1:6" s="19" customFormat="1" ht="12.75">
      <c r="A4" s="22"/>
      <c r="B4" s="22"/>
      <c r="E4" s="27" t="s">
        <v>47</v>
      </c>
      <c r="F4" s="26"/>
    </row>
    <row r="5" s="19" customFormat="1" ht="12.75"/>
    <row r="6" spans="1:5" s="19" customFormat="1" ht="48.75" customHeight="1">
      <c r="A6" s="71" t="s">
        <v>52</v>
      </c>
      <c r="B6" s="71"/>
      <c r="C6" s="71"/>
      <c r="D6" s="71"/>
      <c r="E6" s="71"/>
    </row>
    <row r="7" spans="1:4" s="19" customFormat="1" ht="12.75">
      <c r="A7" s="70" t="s">
        <v>44</v>
      </c>
      <c r="B7" s="70"/>
      <c r="C7" s="70"/>
      <c r="D7" s="70"/>
    </row>
    <row r="8" spans="1:7" ht="26.25" customHeight="1">
      <c r="A8" s="62"/>
      <c r="B8" s="62"/>
      <c r="C8" s="62"/>
      <c r="D8" s="62"/>
      <c r="E8" s="62"/>
      <c r="F8" s="64"/>
      <c r="G8" s="64"/>
    </row>
    <row r="9" spans="1:7" ht="26.2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5" t="s">
        <v>6</v>
      </c>
    </row>
    <row r="10" spans="1:7" ht="16.5" customHeight="1">
      <c r="A10" s="2" t="s">
        <v>27</v>
      </c>
      <c r="B10" s="2"/>
      <c r="C10" s="2"/>
      <c r="D10" s="3" t="s">
        <v>28</v>
      </c>
      <c r="E10" s="4" t="s">
        <v>101</v>
      </c>
      <c r="F10" s="4" t="s">
        <v>30</v>
      </c>
      <c r="G10" s="16" t="s">
        <v>102</v>
      </c>
    </row>
    <row r="11" spans="1:7" ht="16.5" customHeight="1">
      <c r="A11" s="5"/>
      <c r="B11" s="6" t="s">
        <v>32</v>
      </c>
      <c r="C11" s="7"/>
      <c r="D11" s="8" t="s">
        <v>33</v>
      </c>
      <c r="E11" s="9" t="s">
        <v>34</v>
      </c>
      <c r="F11" s="9" t="s">
        <v>30</v>
      </c>
      <c r="G11" s="17" t="s">
        <v>35</v>
      </c>
    </row>
    <row r="12" spans="1:7" ht="33.75" customHeight="1">
      <c r="A12" s="10"/>
      <c r="B12" s="10"/>
      <c r="C12" s="11" t="s">
        <v>36</v>
      </c>
      <c r="D12" s="12" t="s">
        <v>37</v>
      </c>
      <c r="E12" s="13" t="s">
        <v>38</v>
      </c>
      <c r="F12" s="13" t="s">
        <v>30</v>
      </c>
      <c r="G12" s="18" t="s">
        <v>39</v>
      </c>
    </row>
    <row r="13" spans="1:7" ht="5.25" customHeight="1">
      <c r="A13" s="65"/>
      <c r="B13" s="65"/>
      <c r="C13" s="65"/>
      <c r="D13" s="64"/>
      <c r="E13" s="64"/>
      <c r="F13" s="64"/>
      <c r="G13" s="64"/>
    </row>
    <row r="14" spans="1:7" ht="16.5" customHeight="1">
      <c r="A14" s="66" t="s">
        <v>40</v>
      </c>
      <c r="B14" s="67"/>
      <c r="C14" s="67"/>
      <c r="D14" s="68"/>
      <c r="E14" s="14" t="s">
        <v>103</v>
      </c>
      <c r="F14" s="14" t="s">
        <v>30</v>
      </c>
      <c r="G14" s="14" t="s">
        <v>104</v>
      </c>
    </row>
    <row r="15" spans="1:7" ht="11.25" customHeight="1">
      <c r="A15" s="64"/>
      <c r="B15" s="64"/>
      <c r="C15" s="64"/>
      <c r="D15" s="64"/>
      <c r="E15" s="64"/>
      <c r="F15" s="64"/>
      <c r="G15" s="64"/>
    </row>
  </sheetData>
  <mergeCells count="8">
    <mergeCell ref="A15:G15"/>
    <mergeCell ref="A6:E6"/>
    <mergeCell ref="A7:D7"/>
    <mergeCell ref="A8:E8"/>
    <mergeCell ref="F8:G8"/>
    <mergeCell ref="A13:C13"/>
    <mergeCell ref="D13:G13"/>
    <mergeCell ref="A14:D14"/>
  </mergeCells>
  <printOptions/>
  <pageMargins left="0.22" right="0.28" top="0.6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2008-11-07T09:53:07Z</cp:lastPrinted>
  <dcterms:created xsi:type="dcterms:W3CDTF">2008-11-27T08:08:53Z</dcterms:created>
  <dcterms:modified xsi:type="dcterms:W3CDTF">2008-11-27T08:08:53Z</dcterms:modified>
  <cp:category/>
  <cp:version/>
  <cp:contentType/>
  <cp:contentStatus/>
</cp:coreProperties>
</file>